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1DATA (tháng 6-2019)\Quoc Huy\CNTT\CNTT\Dữ Liệu dùng chung\"/>
    </mc:Choice>
  </mc:AlternateContent>
  <xr:revisionPtr revIDLastSave="0" documentId="13_ncr:1_{CA9DFD88-4DC9-4F73-B211-5A9B69B8DEEB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thi đấu" sheetId="1" r:id="rId1"/>
    <sheet name="Giải QC" sheetId="3" r:id="rId2"/>
    <sheet name="tập huấn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90" i="1"/>
  <c r="H91" i="1"/>
  <c r="H92" i="1"/>
  <c r="H93" i="1"/>
  <c r="H94" i="1"/>
  <c r="H95" i="1"/>
  <c r="H96" i="1"/>
  <c r="H97" i="1"/>
  <c r="H98" i="1"/>
  <c r="H99" i="1"/>
  <c r="H100" i="1"/>
  <c r="H101" i="1"/>
  <c r="I92" i="1"/>
  <c r="K87" i="1" l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I88" i="1"/>
  <c r="I89" i="1"/>
  <c r="I90" i="1"/>
  <c r="I91" i="1"/>
  <c r="I93" i="1"/>
  <c r="I94" i="1"/>
  <c r="I95" i="1"/>
  <c r="I96" i="1"/>
  <c r="I97" i="1"/>
  <c r="I98" i="1"/>
  <c r="I99" i="1"/>
  <c r="I100" i="1"/>
  <c r="I101" i="1"/>
  <c r="K86" i="1"/>
  <c r="I86" i="1"/>
  <c r="I87" i="1"/>
  <c r="J87" i="1"/>
  <c r="J86" i="1" l="1"/>
  <c r="E86" i="1" l="1"/>
  <c r="F86" i="1"/>
  <c r="G86" i="1"/>
  <c r="H86" i="1"/>
  <c r="E87" i="1"/>
  <c r="F87" i="1"/>
  <c r="G87" i="1"/>
  <c r="H87" i="1"/>
  <c r="E88" i="1"/>
  <c r="F88" i="1"/>
  <c r="G88" i="1"/>
  <c r="H88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E94" i="1"/>
  <c r="F94" i="1"/>
  <c r="G94" i="1"/>
  <c r="E95" i="1"/>
  <c r="F95" i="1"/>
  <c r="G95" i="1"/>
  <c r="E96" i="1"/>
  <c r="F96" i="1"/>
  <c r="G96" i="1"/>
  <c r="E97" i="1"/>
  <c r="F97" i="1"/>
  <c r="G97" i="1"/>
  <c r="E98" i="1"/>
  <c r="F98" i="1"/>
  <c r="G98" i="1"/>
  <c r="E99" i="1"/>
  <c r="F99" i="1"/>
  <c r="G99" i="1"/>
  <c r="E100" i="1"/>
  <c r="F100" i="1"/>
  <c r="G100" i="1"/>
  <c r="E101" i="1"/>
  <c r="F101" i="1"/>
  <c r="G101" i="1"/>
  <c r="A102" i="1" l="1"/>
  <c r="E85" i="1"/>
  <c r="K85" i="1"/>
  <c r="J85" i="1"/>
  <c r="I85" i="1"/>
  <c r="H85" i="1"/>
  <c r="G85" i="1"/>
  <c r="F85" i="1"/>
  <c r="K170" i="1" l="1"/>
  <c r="K173" i="1"/>
  <c r="J173" i="1"/>
  <c r="I173" i="1"/>
  <c r="H173" i="1"/>
  <c r="G173" i="1"/>
  <c r="F173" i="1"/>
  <c r="E173" i="1"/>
  <c r="Y19" i="3" l="1"/>
  <c r="X19" i="3"/>
  <c r="W19" i="3"/>
  <c r="V19" i="3"/>
  <c r="U19" i="3"/>
  <c r="T19" i="3"/>
  <c r="S19" i="3"/>
  <c r="O19" i="3"/>
  <c r="N19" i="3"/>
  <c r="M19" i="3"/>
  <c r="K18" i="3"/>
  <c r="J18" i="3"/>
  <c r="I18" i="3"/>
  <c r="H18" i="3"/>
  <c r="G18" i="3"/>
  <c r="F18" i="3"/>
  <c r="E18" i="3"/>
  <c r="K17" i="3"/>
  <c r="J17" i="3"/>
  <c r="I17" i="3"/>
  <c r="H17" i="3"/>
  <c r="G17" i="3"/>
  <c r="F17" i="3"/>
  <c r="E17" i="3"/>
  <c r="R19" i="3"/>
  <c r="Q19" i="3"/>
  <c r="P19" i="3"/>
  <c r="K16" i="3"/>
  <c r="J16" i="3"/>
  <c r="I16" i="3"/>
  <c r="H16" i="3"/>
  <c r="G16" i="3"/>
  <c r="F16" i="3"/>
  <c r="E16" i="3"/>
  <c r="K15" i="3"/>
  <c r="J15" i="3"/>
  <c r="I15" i="3"/>
  <c r="H15" i="3"/>
  <c r="G15" i="3"/>
  <c r="F15" i="3"/>
  <c r="E15" i="3"/>
  <c r="K14" i="3"/>
  <c r="J14" i="3"/>
  <c r="I14" i="3"/>
  <c r="H14" i="3"/>
  <c r="G14" i="3"/>
  <c r="F14" i="3"/>
  <c r="E14" i="3"/>
  <c r="K13" i="3"/>
  <c r="J13" i="3"/>
  <c r="I13" i="3"/>
  <c r="H13" i="3"/>
  <c r="G13" i="3"/>
  <c r="F13" i="3"/>
  <c r="E13" i="3"/>
  <c r="K12" i="3"/>
  <c r="J12" i="3"/>
  <c r="I12" i="3"/>
  <c r="H12" i="3"/>
  <c r="G12" i="3"/>
  <c r="F12" i="3"/>
  <c r="E12" i="3"/>
  <c r="K11" i="3"/>
  <c r="J11" i="3"/>
  <c r="I11" i="3"/>
  <c r="H11" i="3"/>
  <c r="G11" i="3"/>
  <c r="F11" i="3"/>
  <c r="E11" i="3"/>
  <c r="K10" i="3"/>
  <c r="J10" i="3"/>
  <c r="I10" i="3"/>
  <c r="H10" i="3"/>
  <c r="G10" i="3"/>
  <c r="F10" i="3"/>
  <c r="E10" i="3"/>
  <c r="K9" i="3"/>
  <c r="J9" i="3"/>
  <c r="I9" i="3"/>
  <c r="H9" i="3"/>
  <c r="G9" i="3"/>
  <c r="F9" i="3"/>
  <c r="E9" i="3"/>
  <c r="K8" i="3"/>
  <c r="J8" i="3"/>
  <c r="I8" i="3"/>
  <c r="H8" i="3"/>
  <c r="G8" i="3"/>
  <c r="F8" i="3"/>
  <c r="E8" i="3"/>
  <c r="F19" i="3" l="1"/>
  <c r="I19" i="3"/>
  <c r="H19" i="3"/>
  <c r="J19" i="3"/>
  <c r="G19" i="3"/>
  <c r="K19" i="3"/>
  <c r="L19" i="3"/>
  <c r="E19" i="3"/>
  <c r="G174" i="1"/>
  <c r="K174" i="1"/>
  <c r="J174" i="1"/>
  <c r="I174" i="1"/>
  <c r="H174" i="1"/>
  <c r="E174" i="1"/>
  <c r="F174" i="1"/>
  <c r="K81" i="1"/>
  <c r="K80" i="1"/>
  <c r="J81" i="1"/>
  <c r="J80" i="1"/>
  <c r="I81" i="1"/>
  <c r="I80" i="1"/>
  <c r="H81" i="1"/>
  <c r="H80" i="1"/>
  <c r="G81" i="1"/>
  <c r="F81" i="1"/>
  <c r="E81" i="1"/>
  <c r="G80" i="1"/>
  <c r="F80" i="1"/>
  <c r="E80" i="1"/>
  <c r="I21" i="3" l="1"/>
  <c r="K79" i="1"/>
  <c r="J79" i="1"/>
  <c r="I79" i="1"/>
  <c r="H79" i="1"/>
  <c r="G79" i="1"/>
  <c r="F79" i="1"/>
  <c r="E79" i="1"/>
  <c r="R103" i="1" l="1"/>
  <c r="Q103" i="1"/>
  <c r="P103" i="1"/>
  <c r="Q105" i="1" l="1"/>
  <c r="K78" i="1"/>
  <c r="K74" i="1"/>
  <c r="K82" i="1"/>
  <c r="K83" i="1"/>
  <c r="K84" i="1"/>
  <c r="J78" i="1"/>
  <c r="J74" i="1"/>
  <c r="J82" i="1"/>
  <c r="J83" i="1"/>
  <c r="J84" i="1"/>
  <c r="I78" i="1"/>
  <c r="I74" i="1"/>
  <c r="I82" i="1"/>
  <c r="I83" i="1"/>
  <c r="I84" i="1"/>
  <c r="H78" i="1"/>
  <c r="H74" i="1"/>
  <c r="H82" i="1"/>
  <c r="H83" i="1"/>
  <c r="H84" i="1"/>
  <c r="G78" i="1"/>
  <c r="G74" i="1"/>
  <c r="G82" i="1"/>
  <c r="G83" i="1"/>
  <c r="G84" i="1"/>
  <c r="F78" i="1"/>
  <c r="F74" i="1"/>
  <c r="F82" i="1"/>
  <c r="F83" i="1"/>
  <c r="F84" i="1"/>
  <c r="E78" i="1"/>
  <c r="E74" i="1"/>
  <c r="E82" i="1"/>
  <c r="E83" i="1"/>
  <c r="E84" i="1"/>
  <c r="G75" i="1" l="1"/>
  <c r="G76" i="1"/>
  <c r="G77" i="1"/>
  <c r="I77" i="1" l="1"/>
  <c r="K77" i="1"/>
  <c r="F77" i="1"/>
  <c r="H77" i="1"/>
  <c r="J77" i="1"/>
  <c r="L76" i="1"/>
  <c r="P76" i="1"/>
  <c r="R76" i="1"/>
  <c r="F76" i="1"/>
  <c r="H76" i="1"/>
  <c r="Q76" i="1"/>
  <c r="Q102" i="1" s="1"/>
  <c r="L75" i="1"/>
  <c r="I75" i="1"/>
  <c r="K75" i="1"/>
  <c r="F75" i="1"/>
  <c r="H75" i="1"/>
  <c r="J75" i="1"/>
  <c r="J76" i="1" l="1"/>
  <c r="I76" i="1"/>
  <c r="P102" i="1"/>
  <c r="K76" i="1"/>
  <c r="R102" i="1"/>
  <c r="E77" i="1"/>
  <c r="E75" i="1"/>
  <c r="J62" i="1" l="1"/>
  <c r="K62" i="1"/>
  <c r="J63" i="1"/>
  <c r="K63" i="1"/>
  <c r="J64" i="1"/>
  <c r="K64" i="1"/>
  <c r="J65" i="1"/>
  <c r="K65" i="1"/>
  <c r="I61" i="1"/>
  <c r="I62" i="1"/>
  <c r="I63" i="1"/>
  <c r="I64" i="1"/>
  <c r="H61" i="1"/>
  <c r="H62" i="1"/>
  <c r="H63" i="1"/>
  <c r="H64" i="1"/>
  <c r="G62" i="1"/>
  <c r="G63" i="1"/>
  <c r="G64" i="1"/>
  <c r="F62" i="1"/>
  <c r="F63" i="1"/>
  <c r="F64" i="1"/>
  <c r="E62" i="1"/>
  <c r="E63" i="1"/>
  <c r="J73" i="1" l="1"/>
  <c r="K73" i="1"/>
  <c r="I72" i="1"/>
  <c r="I73" i="1"/>
  <c r="H72" i="1"/>
  <c r="H73" i="1"/>
  <c r="G71" i="1"/>
  <c r="G72" i="1"/>
  <c r="G73" i="1"/>
  <c r="F71" i="1"/>
  <c r="F72" i="1"/>
  <c r="F73" i="1"/>
  <c r="E71" i="1"/>
  <c r="E72" i="1"/>
  <c r="E73" i="1"/>
  <c r="E76" i="1"/>
  <c r="J68" i="1"/>
  <c r="K68" i="1"/>
  <c r="I68" i="1"/>
  <c r="H68" i="1"/>
  <c r="G68" i="1"/>
  <c r="F68" i="1"/>
  <c r="E67" i="1"/>
  <c r="E68" i="1"/>
  <c r="E69" i="1"/>
  <c r="E70" i="1"/>
  <c r="E65" i="1"/>
  <c r="E66" i="1"/>
  <c r="I65" i="1"/>
  <c r="H65" i="1"/>
  <c r="G65" i="1"/>
  <c r="F65" i="1"/>
  <c r="K66" i="1"/>
  <c r="K67" i="1"/>
  <c r="K69" i="1"/>
  <c r="K70" i="1"/>
  <c r="K71" i="1"/>
  <c r="K72" i="1"/>
  <c r="J66" i="1"/>
  <c r="J67" i="1"/>
  <c r="J69" i="1"/>
  <c r="J70" i="1"/>
  <c r="J71" i="1"/>
  <c r="J72" i="1"/>
  <c r="I66" i="1"/>
  <c r="I67" i="1"/>
  <c r="I69" i="1"/>
  <c r="I70" i="1"/>
  <c r="H66" i="1"/>
  <c r="H67" i="1"/>
  <c r="H69" i="1"/>
  <c r="H70" i="1"/>
  <c r="G66" i="1"/>
  <c r="G67" i="1"/>
  <c r="G69" i="1"/>
  <c r="G70" i="1"/>
  <c r="F66" i="1"/>
  <c r="F67" i="1"/>
  <c r="F69" i="1"/>
  <c r="F70" i="1"/>
  <c r="E64" i="1"/>
  <c r="K172" i="1" l="1"/>
  <c r="J172" i="1"/>
  <c r="I172" i="1"/>
  <c r="H172" i="1"/>
  <c r="G172" i="1"/>
  <c r="F172" i="1"/>
  <c r="E172" i="1"/>
  <c r="K58" i="1" l="1"/>
  <c r="J58" i="1"/>
  <c r="I58" i="1"/>
  <c r="K59" i="1"/>
  <c r="K60" i="1"/>
  <c r="K61" i="1"/>
  <c r="J59" i="1"/>
  <c r="J60" i="1"/>
  <c r="J61" i="1"/>
  <c r="I59" i="1"/>
  <c r="I60" i="1"/>
  <c r="I71" i="1"/>
  <c r="H58" i="1"/>
  <c r="H59" i="1"/>
  <c r="H60" i="1"/>
  <c r="G58" i="1"/>
  <c r="G59" i="1"/>
  <c r="G60" i="1"/>
  <c r="G61" i="1"/>
  <c r="F58" i="1"/>
  <c r="F59" i="1"/>
  <c r="F60" i="1"/>
  <c r="F61" i="1"/>
  <c r="E58" i="1"/>
  <c r="E59" i="1"/>
  <c r="E60" i="1"/>
  <c r="E61" i="1"/>
  <c r="E56" i="1" l="1"/>
  <c r="K56" i="1"/>
  <c r="I56" i="1"/>
  <c r="J56" i="1"/>
  <c r="H56" i="1" l="1"/>
  <c r="G56" i="1"/>
  <c r="F56" i="1"/>
  <c r="K55" i="1" l="1"/>
  <c r="J55" i="1"/>
  <c r="I55" i="1"/>
  <c r="H55" i="1"/>
  <c r="G55" i="1"/>
  <c r="F55" i="1"/>
  <c r="E55" i="1"/>
  <c r="K51" i="1"/>
  <c r="J51" i="1"/>
  <c r="I51" i="1"/>
  <c r="H51" i="1"/>
  <c r="G51" i="1"/>
  <c r="F51" i="1"/>
  <c r="E51" i="1"/>
  <c r="K54" i="1" l="1"/>
  <c r="J54" i="1"/>
  <c r="I54" i="1"/>
  <c r="H54" i="1"/>
  <c r="G54" i="1"/>
  <c r="F54" i="1"/>
  <c r="E54" i="1"/>
  <c r="K48" i="1" l="1"/>
  <c r="J48" i="1"/>
  <c r="I48" i="1"/>
  <c r="H48" i="1"/>
  <c r="G48" i="1"/>
  <c r="F48" i="1"/>
  <c r="E48" i="1"/>
  <c r="K8" i="1" l="1"/>
  <c r="J8" i="1"/>
  <c r="I8" i="1"/>
  <c r="H8" i="1"/>
  <c r="G8" i="1"/>
  <c r="F8" i="1"/>
  <c r="E8" i="1"/>
  <c r="K11" i="1"/>
  <c r="J11" i="1"/>
  <c r="I11" i="1"/>
  <c r="H11" i="1"/>
  <c r="G11" i="1"/>
  <c r="F11" i="1"/>
  <c r="E11" i="1"/>
  <c r="K33" i="1" l="1"/>
  <c r="J33" i="1"/>
  <c r="I33" i="1"/>
  <c r="H33" i="1"/>
  <c r="G33" i="1"/>
  <c r="F33" i="1"/>
  <c r="E33" i="1"/>
  <c r="K47" i="1"/>
  <c r="J47" i="1"/>
  <c r="I47" i="1"/>
  <c r="E47" i="1"/>
  <c r="H47" i="1"/>
  <c r="G47" i="1"/>
  <c r="F47" i="1"/>
  <c r="E34" i="1"/>
  <c r="K34" i="1"/>
  <c r="J34" i="1"/>
  <c r="I34" i="1"/>
  <c r="H34" i="1"/>
  <c r="G34" i="1"/>
  <c r="F34" i="1"/>
  <c r="G29" i="2" l="1"/>
  <c r="G31" i="2" s="1"/>
  <c r="F29" i="2"/>
  <c r="F31" i="2" s="1"/>
  <c r="E29" i="2"/>
  <c r="E31" i="2" s="1"/>
  <c r="K53" i="1"/>
  <c r="J53" i="1"/>
  <c r="I53" i="1"/>
  <c r="H53" i="1"/>
  <c r="G53" i="1"/>
  <c r="F53" i="1"/>
  <c r="E53" i="1"/>
  <c r="U102" i="1" l="1"/>
  <c r="K50" i="1"/>
  <c r="J50" i="1"/>
  <c r="I50" i="1"/>
  <c r="H50" i="1"/>
  <c r="G50" i="1"/>
  <c r="F50" i="1"/>
  <c r="E50" i="1"/>
  <c r="K52" i="1"/>
  <c r="J52" i="1"/>
  <c r="I52" i="1"/>
  <c r="H52" i="1"/>
  <c r="G52" i="1"/>
  <c r="F52" i="1"/>
  <c r="E52" i="1"/>
  <c r="K46" i="1"/>
  <c r="J46" i="1"/>
  <c r="I46" i="1"/>
  <c r="H46" i="1"/>
  <c r="G46" i="1"/>
  <c r="F46" i="1"/>
  <c r="E46" i="1"/>
  <c r="G43" i="1"/>
  <c r="H43" i="1"/>
  <c r="I43" i="1"/>
  <c r="J43" i="1"/>
  <c r="K43" i="1"/>
  <c r="F43" i="1"/>
  <c r="E43" i="1"/>
  <c r="E45" i="1" l="1"/>
  <c r="F45" i="1"/>
  <c r="G45" i="1"/>
  <c r="H45" i="1"/>
  <c r="I45" i="1"/>
  <c r="J45" i="1"/>
  <c r="K45" i="1"/>
  <c r="K44" i="1"/>
  <c r="J44" i="1"/>
  <c r="I44" i="1"/>
  <c r="H44" i="1"/>
  <c r="G44" i="1"/>
  <c r="F44" i="1"/>
  <c r="E44" i="1"/>
  <c r="E41" i="1" l="1"/>
  <c r="K21" i="1"/>
  <c r="J21" i="1"/>
  <c r="I21" i="1"/>
  <c r="H21" i="1"/>
  <c r="G21" i="1"/>
  <c r="F21" i="1"/>
  <c r="E21" i="1"/>
  <c r="H41" i="1"/>
  <c r="G41" i="1"/>
  <c r="L102" i="1" l="1"/>
  <c r="M102" i="1"/>
  <c r="N102" i="1"/>
  <c r="O102" i="1"/>
  <c r="S102" i="1"/>
  <c r="T102" i="1"/>
  <c r="V102" i="1"/>
  <c r="W102" i="1"/>
  <c r="X102" i="1"/>
  <c r="Y102" i="1"/>
  <c r="K10" i="1"/>
  <c r="K19" i="1"/>
  <c r="K12" i="1"/>
  <c r="K13" i="1"/>
  <c r="K14" i="1"/>
  <c r="K15" i="1"/>
  <c r="K16" i="1"/>
  <c r="K18" i="1"/>
  <c r="K17" i="1"/>
  <c r="K20" i="1"/>
  <c r="K22" i="1"/>
  <c r="K23" i="1"/>
  <c r="K24" i="1"/>
  <c r="K25" i="1"/>
  <c r="K171" i="1"/>
  <c r="K176" i="1" s="1"/>
  <c r="K26" i="1"/>
  <c r="K28" i="1"/>
  <c r="K29" i="1"/>
  <c r="K30" i="1"/>
  <c r="K31" i="1"/>
  <c r="K32" i="1"/>
  <c r="K35" i="1"/>
  <c r="K36" i="1"/>
  <c r="K37" i="1"/>
  <c r="K38" i="1"/>
  <c r="K39" i="1"/>
  <c r="K27" i="1"/>
  <c r="K40" i="1"/>
  <c r="K49" i="1"/>
  <c r="K57" i="1"/>
  <c r="K9" i="1"/>
  <c r="J10" i="1"/>
  <c r="J19" i="1"/>
  <c r="J12" i="1"/>
  <c r="J13" i="1"/>
  <c r="J14" i="1"/>
  <c r="J15" i="1"/>
  <c r="J16" i="1"/>
  <c r="J18" i="1"/>
  <c r="J17" i="1"/>
  <c r="J20" i="1"/>
  <c r="J22" i="1"/>
  <c r="J23" i="1"/>
  <c r="J24" i="1"/>
  <c r="J25" i="1"/>
  <c r="J171" i="1"/>
  <c r="J26" i="1"/>
  <c r="J28" i="1"/>
  <c r="J29" i="1"/>
  <c r="J30" i="1"/>
  <c r="J170" i="1"/>
  <c r="J31" i="1"/>
  <c r="J32" i="1"/>
  <c r="J35" i="1"/>
  <c r="J36" i="1"/>
  <c r="J37" i="1"/>
  <c r="J38" i="1"/>
  <c r="J39" i="1"/>
  <c r="J27" i="1"/>
  <c r="J40" i="1"/>
  <c r="J49" i="1"/>
  <c r="J57" i="1"/>
  <c r="J9" i="1"/>
  <c r="I10" i="1"/>
  <c r="I19" i="1"/>
  <c r="I12" i="1"/>
  <c r="I13" i="1"/>
  <c r="I14" i="1"/>
  <c r="I15" i="1"/>
  <c r="I16" i="1"/>
  <c r="I18" i="1"/>
  <c r="I17" i="1"/>
  <c r="I20" i="1"/>
  <c r="I22" i="1"/>
  <c r="I23" i="1"/>
  <c r="I24" i="1"/>
  <c r="I25" i="1"/>
  <c r="I171" i="1"/>
  <c r="I26" i="1"/>
  <c r="I28" i="1"/>
  <c r="I29" i="1"/>
  <c r="I30" i="1"/>
  <c r="I170" i="1"/>
  <c r="I31" i="1"/>
  <c r="I32" i="1"/>
  <c r="I35" i="1"/>
  <c r="I36" i="1"/>
  <c r="I37" i="1"/>
  <c r="I38" i="1"/>
  <c r="I39" i="1"/>
  <c r="I27" i="1"/>
  <c r="I40" i="1"/>
  <c r="I49" i="1"/>
  <c r="I57" i="1"/>
  <c r="I9" i="1"/>
  <c r="I102" i="1" s="1"/>
  <c r="H10" i="1"/>
  <c r="H19" i="1"/>
  <c r="H12" i="1"/>
  <c r="H13" i="1"/>
  <c r="H14" i="1"/>
  <c r="H15" i="1"/>
  <c r="H16" i="1"/>
  <c r="H18" i="1"/>
  <c r="H17" i="1"/>
  <c r="H20" i="1"/>
  <c r="H22" i="1"/>
  <c r="H23" i="1"/>
  <c r="H24" i="1"/>
  <c r="H25" i="1"/>
  <c r="H171" i="1"/>
  <c r="H26" i="1"/>
  <c r="H28" i="1"/>
  <c r="H29" i="1"/>
  <c r="H30" i="1"/>
  <c r="H170" i="1"/>
  <c r="H31" i="1"/>
  <c r="H32" i="1"/>
  <c r="H35" i="1"/>
  <c r="H36" i="1"/>
  <c r="H37" i="1"/>
  <c r="H38" i="1"/>
  <c r="H39" i="1"/>
  <c r="H27" i="1"/>
  <c r="H40" i="1"/>
  <c r="H42" i="1"/>
  <c r="H49" i="1"/>
  <c r="H57" i="1"/>
  <c r="H71" i="1"/>
  <c r="H9" i="1"/>
  <c r="G10" i="1"/>
  <c r="G19" i="1"/>
  <c r="G12" i="1"/>
  <c r="G13" i="1"/>
  <c r="G14" i="1"/>
  <c r="G15" i="1"/>
  <c r="G16" i="1"/>
  <c r="G18" i="1"/>
  <c r="G20" i="1"/>
  <c r="G22" i="1"/>
  <c r="G23" i="1"/>
  <c r="G24" i="1"/>
  <c r="G25" i="1"/>
  <c r="G171" i="1"/>
  <c r="G26" i="1"/>
  <c r="G28" i="1"/>
  <c r="G29" i="1"/>
  <c r="G30" i="1"/>
  <c r="G170" i="1"/>
  <c r="G31" i="1"/>
  <c r="G32" i="1"/>
  <c r="G35" i="1"/>
  <c r="G36" i="1"/>
  <c r="G37" i="1"/>
  <c r="G38" i="1"/>
  <c r="G39" i="1"/>
  <c r="G27" i="1"/>
  <c r="G40" i="1"/>
  <c r="G42" i="1"/>
  <c r="G49" i="1"/>
  <c r="G57" i="1"/>
  <c r="G9" i="1"/>
  <c r="F10" i="1"/>
  <c r="F19" i="1"/>
  <c r="F12" i="1"/>
  <c r="F13" i="1"/>
  <c r="F14" i="1"/>
  <c r="F15" i="1"/>
  <c r="F16" i="1"/>
  <c r="F18" i="1"/>
  <c r="F17" i="1"/>
  <c r="F20" i="1"/>
  <c r="F22" i="1"/>
  <c r="F23" i="1"/>
  <c r="F24" i="1"/>
  <c r="F25" i="1"/>
  <c r="F171" i="1"/>
  <c r="F26" i="1"/>
  <c r="F28" i="1"/>
  <c r="F29" i="1"/>
  <c r="F30" i="1"/>
  <c r="F170" i="1"/>
  <c r="F31" i="1"/>
  <c r="F32" i="1"/>
  <c r="F35" i="1"/>
  <c r="F36" i="1"/>
  <c r="F37" i="1"/>
  <c r="F38" i="1"/>
  <c r="F39" i="1"/>
  <c r="F27" i="1"/>
  <c r="F40" i="1"/>
  <c r="F42" i="1"/>
  <c r="F49" i="1"/>
  <c r="F57" i="1"/>
  <c r="F9" i="1"/>
  <c r="E19" i="1"/>
  <c r="E12" i="1"/>
  <c r="E13" i="1"/>
  <c r="E14" i="1"/>
  <c r="E15" i="1"/>
  <c r="E16" i="1"/>
  <c r="E18" i="1"/>
  <c r="E17" i="1"/>
  <c r="E20" i="1"/>
  <c r="E22" i="1"/>
  <c r="E23" i="1"/>
  <c r="E25" i="1"/>
  <c r="E171" i="1"/>
  <c r="E26" i="1"/>
  <c r="E28" i="1"/>
  <c r="E29" i="1"/>
  <c r="E30" i="1"/>
  <c r="E170" i="1"/>
  <c r="E31" i="1"/>
  <c r="E32" i="1"/>
  <c r="E35" i="1"/>
  <c r="E36" i="1"/>
  <c r="E37" i="1"/>
  <c r="E38" i="1"/>
  <c r="E39" i="1"/>
  <c r="E27" i="1"/>
  <c r="E40" i="1"/>
  <c r="E42" i="1"/>
  <c r="E49" i="1"/>
  <c r="E57" i="1"/>
  <c r="E9" i="1"/>
  <c r="G102" i="1" l="1"/>
  <c r="H102" i="1"/>
  <c r="J102" i="1"/>
  <c r="K102" i="1"/>
  <c r="F102" i="1"/>
  <c r="G175" i="1"/>
  <c r="G106" i="1"/>
  <c r="F175" i="1"/>
  <c r="I176" i="1"/>
  <c r="H175" i="1"/>
  <c r="J176" i="1"/>
  <c r="E10" i="1"/>
  <c r="E102" i="1" s="1"/>
  <c r="G176" i="1" l="1"/>
  <c r="F106" i="1"/>
  <c r="K106" i="1"/>
  <c r="H106" i="1"/>
  <c r="M106" i="1"/>
  <c r="I106" i="1"/>
  <c r="J103" i="1"/>
  <c r="J177" i="1"/>
  <c r="M163" i="1" l="1"/>
</calcChain>
</file>

<file path=xl/sharedStrings.xml><?xml version="1.0" encoding="utf-8"?>
<sst xmlns="http://schemas.openxmlformats.org/spreadsheetml/2006/main" count="483" uniqueCount="320">
  <si>
    <t>Giải vô địch vovinam các đội mạnh toàn quốc lần thứ XIII năm 2022</t>
  </si>
  <si>
    <t>Giải vô địch quốc gia marathon và cự ly dài giải báo Tiền Phong lần thứ 63 - 2022</t>
  </si>
  <si>
    <t>Giải VĐ Boxing thiếu niên trẻ châu á</t>
  </si>
  <si>
    <t>Giải vđ Bóng rổ U23 quốc gia năm 2022</t>
  </si>
  <si>
    <t>Giải Bơi VĐ quốc gia (bể 25m) năm 2022</t>
  </si>
  <si>
    <t>Giải Bóng đá vđ U19 quốc gia năm 2022</t>
  </si>
  <si>
    <t>15/3 - 24/3</t>
  </si>
  <si>
    <t>Quảng Ngãi</t>
  </si>
  <si>
    <t>Quảng Nam</t>
  </si>
  <si>
    <t>20/3 - 28/3</t>
  </si>
  <si>
    <t>Vũng Tàu</t>
  </si>
  <si>
    <t>27/2 - 15/3</t>
  </si>
  <si>
    <t>Jordan</t>
  </si>
  <si>
    <t>05/3-15/3</t>
  </si>
  <si>
    <t>Khánh Hòa</t>
  </si>
  <si>
    <t>Huế</t>
  </si>
  <si>
    <t>01/3 - 10/3</t>
  </si>
  <si>
    <t>Vĩnh Phúc</t>
  </si>
  <si>
    <t>01/3-06/3</t>
  </si>
  <si>
    <t>Gia Lai</t>
  </si>
  <si>
    <t>15/2-10/3</t>
  </si>
  <si>
    <t>Bình Phước</t>
  </si>
  <si>
    <t>23/2 - 06/3</t>
  </si>
  <si>
    <t>Bắc Giang</t>
  </si>
  <si>
    <t>Toàn đội</t>
  </si>
  <si>
    <t>V</t>
  </si>
  <si>
    <t>B</t>
  </si>
  <si>
    <t>Đ</t>
  </si>
  <si>
    <t>TĐ</t>
  </si>
  <si>
    <t>HLV</t>
  </si>
  <si>
    <t>VĐV</t>
  </si>
  <si>
    <t>Tổng</t>
  </si>
  <si>
    <t>Nữ</t>
  </si>
  <si>
    <t>TS</t>
  </si>
  <si>
    <t>Giải Billiards&amp;Snooker VĐ cúp quốc gia (vòng 1) năm 2022</t>
  </si>
  <si>
    <t>Giải vô địch các đội mạnh Bowling quốc gia</t>
  </si>
  <si>
    <t>15/3-22/3</t>
  </si>
  <si>
    <t>Hà Nội</t>
  </si>
  <si>
    <t>Tiền Giang</t>
  </si>
  <si>
    <t>Giải Taekwondo vô địch đông nam á</t>
  </si>
  <si>
    <t>TPHCM</t>
  </si>
  <si>
    <t>Giải vô địch các CLB Judo quốc gia</t>
  </si>
  <si>
    <t>Kiên Giang</t>
  </si>
  <si>
    <t>30/3-4/4</t>
  </si>
  <si>
    <t xml:space="preserve">Giải Karate tỉnh Bà Rịa - Vũng Tàu mở rộng </t>
  </si>
  <si>
    <t>21/4-24/4</t>
  </si>
  <si>
    <t>Giải thể thao ba môn phối hợp Tri-Factor Vũng Tàu lần thứ III năm 2022</t>
  </si>
  <si>
    <t>09/4 - 10/4</t>
  </si>
  <si>
    <t>19/4 - 21/4</t>
  </si>
  <si>
    <t>online</t>
  </si>
  <si>
    <t>TỔNG CỘNG</t>
  </si>
  <si>
    <t>Giải Bóng chuyền bãi biển nữ Hải Phòng mở rộng</t>
  </si>
  <si>
    <t>Hải Phòng</t>
  </si>
  <si>
    <t>Giải Bơi vô địch các nhóm tuổi quốc gia</t>
  </si>
  <si>
    <t>10/6-16/6</t>
  </si>
  <si>
    <t>Giải vô địch các CLB Lân Sư Rồng quốc gia lần thứ II năm 2022</t>
  </si>
  <si>
    <t>27/5-31/5</t>
  </si>
  <si>
    <t>Giải cờ vua đại kiện tướng quốc tế và kiện tướng quốc tế năm 2022</t>
  </si>
  <si>
    <t>23/5-30/5</t>
  </si>
  <si>
    <t>Giải vô địch trẻ và thiếu niên Võ cổ truyền toàn quốc lần thứ XXIII năm 2022</t>
  </si>
  <si>
    <t>17/6-26/6</t>
  </si>
  <si>
    <t>Đồng Nai</t>
  </si>
  <si>
    <t>23/6-30/6</t>
  </si>
  <si>
    <t>Bạc Liêu</t>
  </si>
  <si>
    <t>Giải Karate miền Nam lần thứ I năm 2022</t>
  </si>
  <si>
    <t>15/6-20/6</t>
  </si>
  <si>
    <t>Trà Vinh</t>
  </si>
  <si>
    <t>Giải vô địch 2x2 Bóng chuyền bãi biển năm 2022</t>
  </si>
  <si>
    <t>23/6-26/6</t>
  </si>
  <si>
    <t>Quảng Trị</t>
  </si>
  <si>
    <t>15/6-25/6</t>
  </si>
  <si>
    <t>Đăk Lăk</t>
  </si>
  <si>
    <t>10/3-23/3</t>
  </si>
  <si>
    <t>Giải Điền kinh Cúp Tốc độ Thống Nhất Thành phố Hồ Chí Minh năm 2022</t>
  </si>
  <si>
    <t>HCM</t>
  </si>
  <si>
    <t>Thổ Nhĩ Kỳ</t>
  </si>
  <si>
    <t>Vô địch Karate Đông Nam Á</t>
  </si>
  <si>
    <t>22-27/3</t>
  </si>
  <si>
    <t>Cambodia</t>
  </si>
  <si>
    <t xml:space="preserve">Sea Games 31 </t>
  </si>
  <si>
    <t>Giải vô địch Vovinam trẻ toàn quốc</t>
  </si>
  <si>
    <t>Giải vô địch Cử tạ trẻ quốc gia năm 2022</t>
  </si>
  <si>
    <t>22/6-30/6</t>
  </si>
  <si>
    <t>Vô địch Boxing thế giới nữ IBA</t>
  </si>
  <si>
    <t>12/6-21/6</t>
  </si>
  <si>
    <t>Giải Điền Kinh TP HCM mở rộng lần thứ 29</t>
  </si>
  <si>
    <t>15/6-24/6</t>
  </si>
  <si>
    <t>Hàn Quốc</t>
  </si>
  <si>
    <t>Giải Đua thuyền Canoeing vô địch các CLB toàn quốc</t>
  </si>
  <si>
    <t>23/6-02/7</t>
  </si>
  <si>
    <t>Đà Nẵng</t>
  </si>
  <si>
    <t>Giải bóng đá vô địch U15 toàn quốc</t>
  </si>
  <si>
    <t>08/7-31/7</t>
  </si>
  <si>
    <t>Bến Tre</t>
  </si>
  <si>
    <t>Giải vô địch Điền kinh các nhóm tuổi trẻ quốc gia</t>
  </si>
  <si>
    <t>28/6-10/7</t>
  </si>
  <si>
    <t>Giải vô dịch Bóng chuyền bãi biển 2x2 đồng đội</t>
  </si>
  <si>
    <t>14/7-17/7</t>
  </si>
  <si>
    <t>Phú Quốc, 
Kiên Giang</t>
  </si>
  <si>
    <t>Giải Bóng chuyền bãi biển trẻ các lứa tuổi toàn quốc</t>
  </si>
  <si>
    <t>11/7-13/7</t>
  </si>
  <si>
    <t>STT</t>
  </si>
  <si>
    <t>TÊN GIẢI</t>
  </si>
  <si>
    <t>Ngày</t>
  </si>
  <si>
    <t>Địa điểm</t>
  </si>
  <si>
    <t>Kon Tum</t>
  </si>
  <si>
    <t>09/7-11/7/2022</t>
  </si>
  <si>
    <t>THI ĐẤU VÀ TẬP HUẤN NĂM 2022</t>
  </si>
  <si>
    <t>Phú Quốc
Kiên Giang</t>
  </si>
  <si>
    <t>25/2 - 10/3/2022</t>
  </si>
  <si>
    <t>21-30/3</t>
  </si>
  <si>
    <t>22/3 - 31/3</t>
  </si>
  <si>
    <t>06/5-07/5</t>
  </si>
  <si>
    <t>23/3-03/4</t>
  </si>
  <si>
    <t>04-12/4</t>
  </si>
  <si>
    <t>6-21/5</t>
  </si>
  <si>
    <t>Giải vô địch quyền Teakwondo Châu Á</t>
  </si>
  <si>
    <t>09/5-13/5/20222</t>
  </si>
  <si>
    <t>Quảng Ninh</t>
  </si>
  <si>
    <t>12/5-14/5/2022</t>
  </si>
  <si>
    <t>20/5-25/4/2022</t>
  </si>
  <si>
    <t>Bắc Ninh</t>
  </si>
  <si>
    <t>Nội dung</t>
  </si>
  <si>
    <t>11/4-14/4/2022</t>
  </si>
  <si>
    <t>19/4-24/4/2022</t>
  </si>
  <si>
    <t>Lớp đào tạo cán bộ điều hành, trọng tài môn Bơi và Lặn 
Bùi Thanh Tâm</t>
  </si>
  <si>
    <t>Lớp tập huấn trọng tài môn Kickboxing phục vụ cho Đại hội Đông Nam Á lần thứ 31 năm 2021
Trần Thị Hảo</t>
  </si>
  <si>
    <t xml:space="preserve">Lớp tập huấn trọng tài môn Triathlon phục vụ cho Đại hội Đông 
Nam Á lần thứ 31 năm 2021
</t>
  </si>
  <si>
    <t>Đoàn vận động viên Bowling tham dự tập huấn thi đấu giao hữu
Tô Thanh Lâm</t>
  </si>
  <si>
    <t xml:space="preserve">Khóa tập huấn trọng tài Taekwondo quốc gia chuẩn bị cho 
SEA Games 31
</t>
  </si>
  <si>
    <t>Khóa đào tạo HLV, trọng tài do Hiệp hội Pool Châu Á tổ chức</t>
  </si>
  <si>
    <t>22/2-27/2/2022</t>
  </si>
  <si>
    <t>Trực tuyến</t>
  </si>
  <si>
    <t>1 (CV)</t>
  </si>
  <si>
    <t>25/2-01/3/2022</t>
  </si>
  <si>
    <t>Bình Thuận</t>
  </si>
  <si>
    <t>Cử HLV tham dự khóa tập huấn chuyên mônTriathlon (3 môn phối hợp) toàn quốc lần thứ I-2022 dành cho trọng tài, HLV
1. Tô Thanh Lâm
2. Đặng Trung Hiếu
3. Lê Văn Động</t>
  </si>
  <si>
    <t>Cử đoàn HLV,VĐV Bóng rổ tập huấn</t>
  </si>
  <si>
    <t>16/2-25/2/2022</t>
  </si>
  <si>
    <t>Tập huấn Huấn luyện viên thể lực BCBB
1. Duy Minh Thái
2. Phạm Bá Chung
3. Mai Thị Hoa</t>
  </si>
  <si>
    <t>Thành lập Đoàn vận động viên tham dự Giải vô địch Bóng rổ trẻ 5x5 U18 quốc gia</t>
  </si>
  <si>
    <t>10/7-20/7</t>
  </si>
  <si>
    <t>Thành lập Đoàn vận động viên tham dự Giải vô địch Cờ vua trẻ xuất sắc quốc gia</t>
  </si>
  <si>
    <t>07/7-18/7</t>
  </si>
  <si>
    <t>Lâm Đồng</t>
  </si>
  <si>
    <t>09/7-24/7</t>
  </si>
  <si>
    <t xml:space="preserve">Thành lập Đoàn vận động viên tập huấn và tham dự giả vô địch
 Boxing trẻ toàn quốc </t>
  </si>
  <si>
    <t>Đắk Lắk</t>
  </si>
  <si>
    <t xml:space="preserve">Giải vô địch cup Kickboxing toàn quốc </t>
  </si>
  <si>
    <t xml:space="preserve">Giải VĐ các CLB Jujitsu quốc gia </t>
  </si>
  <si>
    <t xml:space="preserve">Giải vô địch Boxing các đội mạnh toàn quốc </t>
  </si>
  <si>
    <t>Phú Yên</t>
  </si>
  <si>
    <t>24/6-08/7/2022</t>
  </si>
  <si>
    <t>Cử đoàn HLV,VĐV Bóng rổ tập huấn tại thành phố Đà Nẵng</t>
  </si>
  <si>
    <t>09/7-23/7/2022</t>
  </si>
  <si>
    <t>Tổng cộng</t>
  </si>
  <si>
    <r>
      <t xml:space="preserve">Cử HLV tham dự khóa đào tạo "Trọng tài quốc tế bạc 1 của IAAF"
1. Nguyễn Đình Cang 
2. Trương Thị Kim Nga
</t>
    </r>
    <r>
      <rPr>
        <sz val="12"/>
        <color rgb="FFFF0000"/>
        <rFont val="Times New Roman"/>
        <family val="1"/>
      </rPr>
      <t>3. Dương Phương Trung tâm TDTT</t>
    </r>
  </si>
  <si>
    <t>Giải vô địch Taekwondo các CLB quốc gia năm 2022</t>
  </si>
  <si>
    <t>04/3 - 12/3</t>
  </si>
  <si>
    <t>Giải vô địch cờ vua trẻ toàn quốc 2022</t>
  </si>
  <si>
    <t>07/6-18/6</t>
  </si>
  <si>
    <t>Giải vô địch Taekwondo các lứa tuổi trẻ quốc gia năm 2022</t>
  </si>
  <si>
    <t>06/7-15/7</t>
  </si>
  <si>
    <t>07/6-09/6.2022</t>
  </si>
  <si>
    <t>Giải vô địch Bóng rổ trẻ 5x5 U16 quốc gia năm 2022</t>
  </si>
  <si>
    <t>03/3-04/3/2022</t>
  </si>
  <si>
    <t>Tập huấn và tham dự giải Taekwondo các câu lạc bộ toàn quốc năm 2022</t>
  </si>
  <si>
    <t>Tập huấn và tham dự giải vô địch các đội mạnh Bowling quốc gia năm 2022</t>
  </si>
  <si>
    <t>11/3-/14/3</t>
  </si>
  <si>
    <t>Giải vô địch Bóng rổ trẻ U23 quốc gia năm 2022</t>
  </si>
  <si>
    <t>28/2-09/3</t>
  </si>
  <si>
    <t>Giải Bơi vô địch quốc gia (bể 25m) năm 2022</t>
  </si>
  <si>
    <t>Giải Bowling Đà Nẵng Open lần II/2022</t>
  </si>
  <si>
    <t xml:space="preserve">   </t>
  </si>
  <si>
    <t>26/7-29/7</t>
  </si>
  <si>
    <t>Bình Dương</t>
  </si>
  <si>
    <t>Giải vô địch 3 môn phối hợp quốc gia 2022</t>
  </si>
  <si>
    <t>26/7-01/8</t>
  </si>
  <si>
    <t>15/7-20/7</t>
  </si>
  <si>
    <t>Giải Bơi Vô địch trẻ quốc gia năm 2022</t>
  </si>
  <si>
    <t>Giải Taekwondo Bình Dương mở rộng</t>
  </si>
  <si>
    <t>Giải vô địch cờ vua đồng đội toàn quốc</t>
  </si>
  <si>
    <t>04/8-09/8</t>
  </si>
  <si>
    <t>Giải vô địch trẻ Thể hình và Fitness QG 2022</t>
  </si>
  <si>
    <t>05/8-14/8</t>
  </si>
  <si>
    <t>Giải vô địch trẻ Karate QG 2022</t>
  </si>
  <si>
    <t>Giải vô địch trẻ, nhóm tuổi TDDC quốc gia</t>
  </si>
  <si>
    <t>24/7-31/7</t>
  </si>
  <si>
    <t>Cần Thơ</t>
  </si>
  <si>
    <t xml:space="preserve">Giải bóng đá U15 quốc gia </t>
  </si>
  <si>
    <t>8/8-22/8</t>
  </si>
  <si>
    <t>Giải vô địch Trẻ Judo quốc gia 2022</t>
  </si>
  <si>
    <t>01/8-10/8</t>
  </si>
  <si>
    <t>Hậu Giang</t>
  </si>
  <si>
    <t xml:space="preserve">Giải vô địch Cờ vua xuất sắc quốc gia </t>
  </si>
  <si>
    <t>20/08-31/8</t>
  </si>
  <si>
    <t>Giải Đua thuyền Canoeing Trẻ vô địch TQ</t>
  </si>
  <si>
    <t>25/8-30/8</t>
  </si>
  <si>
    <t>PARA GAMES</t>
  </si>
  <si>
    <t>Giải vô dịch Bóng chuyền bãi biển 4x4 đồng</t>
  </si>
  <si>
    <t>Giải vô địch cờ tướng đồng đội quốc gia tranh cúp Sancoba</t>
  </si>
  <si>
    <t>05/09-15/9</t>
  </si>
  <si>
    <t>Bình Định</t>
  </si>
  <si>
    <t>31/8-05/9</t>
  </si>
  <si>
    <t xml:space="preserve">Giải VĐ Cử tạ CLB QG </t>
  </si>
  <si>
    <t>20/8-27/8</t>
  </si>
  <si>
    <t>28/8-31/8</t>
  </si>
  <si>
    <t>27/8-31/8</t>
  </si>
  <si>
    <t>An Giang</t>
  </si>
  <si>
    <t>23/8-26/8</t>
  </si>
  <si>
    <t xml:space="preserve">Giải Điền Kinh Trẻ QG </t>
  </si>
  <si>
    <t>18/8-28/8</t>
  </si>
  <si>
    <t>Giải Bơi các CLB QG</t>
  </si>
  <si>
    <t>11/8-14/8</t>
  </si>
  <si>
    <t>Giải VĐ Bóng rổ U16</t>
  </si>
  <si>
    <t>Giải VĐ Karate cụm miền Đông Nam Bộ tỉnh Bình Dương mở rộng năm 2022</t>
  </si>
  <si>
    <t>Giải VĐ Bóng rổ U18</t>
  </si>
  <si>
    <t>15/8-17/8</t>
  </si>
  <si>
    <t>Giải Cờ vua miền Trung và Tây Nguyên lần thứ 3</t>
  </si>
  <si>
    <t>nữ</t>
  </si>
  <si>
    <t>hlv</t>
  </si>
  <si>
    <t>tđ</t>
  </si>
  <si>
    <t>tchc</t>
  </si>
  <si>
    <t>Trường PT Năng khiếu</t>
  </si>
  <si>
    <t xml:space="preserve">CẬP NHẬT HUY CHƯƠNG NĂM 2022 </t>
  </si>
  <si>
    <t>Trung tâm TDTT</t>
  </si>
  <si>
    <t>Indonesia</t>
  </si>
  <si>
    <t>08/9- 14/9</t>
  </si>
  <si>
    <t>Giải VĐ môn Điền kinh và môn Bơi người khuyết tật QG</t>
  </si>
  <si>
    <t>07/9-16/9</t>
  </si>
  <si>
    <t xml:space="preserve"> Vũng Tàu</t>
  </si>
  <si>
    <t>13/8-20/8/2022</t>
  </si>
  <si>
    <t>Thành lập Đoàn vận động viên tập huấn và tham dự giải vô địch 
BCBB 4X4</t>
  </si>
  <si>
    <t>Giải Bơi vô địch các CLB quốc gia</t>
  </si>
  <si>
    <t>25/8-26/8/2022</t>
  </si>
  <si>
    <t>giải đua thuyền Canoeing trẻ vô địch QG</t>
  </si>
  <si>
    <t>19/8-24/8/2022</t>
  </si>
  <si>
    <t xml:space="preserve">giải vô địch Bóng rổ 3x3 U18 QG </t>
  </si>
  <si>
    <t>13/8-14/8/2022</t>
  </si>
  <si>
    <t>Về việc cử đoàn HLV, VĐV tuyên Bóng rổ tập huấn tại Vũng Tàu</t>
  </si>
  <si>
    <t xml:space="preserve">giải vô địch trẻ Judo QG </t>
  </si>
  <si>
    <t>01/8-10/8/2022</t>
  </si>
  <si>
    <t>Hâụ Giang</t>
  </si>
  <si>
    <t>16/9-18/9</t>
  </si>
  <si>
    <t>04/9-12/9</t>
  </si>
  <si>
    <t>Maylaysia</t>
  </si>
  <si>
    <t>Giải Cờ vua Maylaysia mở rộng</t>
  </si>
  <si>
    <t>VĐ Cờ vua các nhóm tuổi ChÂu Á</t>
  </si>
  <si>
    <t>13/10-22/10</t>
  </si>
  <si>
    <t>Giải VĐ Cúp Gấu Đỏ các Jijitsu khu vực miền Nam mở rộng</t>
  </si>
  <si>
    <t>Giải VĐ Bowling các CLB QG</t>
  </si>
  <si>
    <t>Tham dự khóa học kỹ thuật Môn Taekwondo năm 2022</t>
  </si>
  <si>
    <t>26/9-03/10/2022</t>
  </si>
  <si>
    <t xml:space="preserve">Giải Bóng đá hạng Ba quốc gia </t>
  </si>
  <si>
    <t>06/10-25/10</t>
  </si>
  <si>
    <t>Đồng Tháp</t>
  </si>
  <si>
    <t>Số lượng HLV, VĐV : - Đội tuyển: 31 HLV, 95 VĐV; - Đội trẻ: 24 HLV, 100 VĐV ( trong đó  Bóng đá có: 8 HLV, 38 VĐV )</t>
  </si>
  <si>
    <t>Giải vô địch Cờ vua quốc gia năm 2022</t>
  </si>
  <si>
    <t>Giải vô địch Cờ vua trẻ nhanh các nhóm tuổi Đông Nam á online</t>
  </si>
  <si>
    <t xml:space="preserve"> Giải vô địch các CLB Karate quốc gia lần thứ XXII</t>
  </si>
  <si>
    <t>Giải vô địch Boxing trẻ toàn quốc</t>
  </si>
  <si>
    <t>Tham dự lớp tập huấn kiểm tra đánh giá trình độ VĐV</t>
  </si>
  <si>
    <t>26/9-01/10/2022</t>
  </si>
  <si>
    <t>Giải Bóng đá vô địch U21 quốc gia 
Thanh niên lần thứ 26 năm 2022</t>
  </si>
  <si>
    <t>08/11-18/11</t>
  </si>
  <si>
    <t xml:space="preserve">Giải Bơi - Lặn các VĐV xuất sắc quốc gia </t>
  </si>
  <si>
    <t>24/10-27/10</t>
  </si>
  <si>
    <t>03HCV, 05HCB, 04HCĐ.</t>
  </si>
  <si>
    <t>Giải vô địch Cờ vua siêu chớp các CLB QG
tranh cúp The Grand Hồ Tràm năm 2022</t>
  </si>
  <si>
    <t>17/11-21/11</t>
  </si>
  <si>
    <t>BRVT</t>
  </si>
  <si>
    <t>Giải vô địch Cờ vua cúp các CLB QG</t>
  </si>
  <si>
    <t>23/11-30/11</t>
  </si>
  <si>
    <t>Thái Nguyên</t>
  </si>
  <si>
    <t>Ngày hội văn hóa thể thao và du lịch đông bào khmer Nam bộ</t>
  </si>
  <si>
    <t>02/11-06/11</t>
  </si>
  <si>
    <t>Sóc Trăng</t>
  </si>
  <si>
    <t>quần chúng</t>
  </si>
  <si>
    <t>tổng cộng chung hết</t>
  </si>
  <si>
    <t>Tổng cộng huy chương</t>
  </si>
  <si>
    <t>12/11- 27/11</t>
  </si>
  <si>
    <t>TBN</t>
  </si>
  <si>
    <t xml:space="preserve"> Giải Vô địch Boxing trẻ thế giới năm 2022</t>
  </si>
  <si>
    <t xml:space="preserve"> Karate chuẩn bị tham dự 
ĐHTT  toàn quốc lần thứ IX năm 2022
</t>
  </si>
  <si>
    <t>26/11-30/11</t>
  </si>
  <si>
    <t>Ninh Bình</t>
  </si>
  <si>
    <t>28/11-08/12</t>
  </si>
  <si>
    <t>01/12-10/12</t>
  </si>
  <si>
    <t xml:space="preserve"> Karate dự Đại hội Thể thao</t>
  </si>
  <si>
    <t>Bóng rổ nữ dự Đại hội Thể thao</t>
  </si>
  <si>
    <t>Kick-Boxing dự Đại hội Thể thao</t>
  </si>
  <si>
    <t>Boxing dự Đại hội Thể thao</t>
  </si>
  <si>
    <t>12/12-20/12</t>
  </si>
  <si>
    <t>TDDC dự Đại hội Thể thao</t>
  </si>
  <si>
    <t>Thể hình dự Đại hội Thể thao</t>
  </si>
  <si>
    <t>10/11-12/11</t>
  </si>
  <si>
    <t>10/12-13/12</t>
  </si>
  <si>
    <t>Judo dự Đại hội Thể thao</t>
  </si>
  <si>
    <t>10/12-15/12</t>
  </si>
  <si>
    <t>Lân Sư Rồng dự Đại hội Thể thao</t>
  </si>
  <si>
    <t>10/12-16/12</t>
  </si>
  <si>
    <t>Cờ vua dự Đại hội Thể thao</t>
  </si>
  <si>
    <t>11/12-19/12</t>
  </si>
  <si>
    <t>Jujitsu dự Đại hội Thể thao</t>
  </si>
  <si>
    <t>12/12-16/12</t>
  </si>
  <si>
    <t>Nam Định</t>
  </si>
  <si>
    <t>Taekwondo dự Đại hội Thể thao</t>
  </si>
  <si>
    <t>Điền Kinh dự Đại hội Thể thao</t>
  </si>
  <si>
    <t>12/12-18/12</t>
  </si>
  <si>
    <t>Bowling dự Đại hội Thể thao</t>
  </si>
  <si>
    <t>13/12-19/12</t>
  </si>
  <si>
    <t>Canoeing dự Đại hội Thể thao</t>
  </si>
  <si>
    <t>14/12-19/12</t>
  </si>
  <si>
    <t>Vovinam dự Đại hội Thể thao</t>
  </si>
  <si>
    <t>15/12-19/12</t>
  </si>
  <si>
    <t>BCBB dự Đại hội Thể thao</t>
  </si>
  <si>
    <t>15/12-20/12</t>
  </si>
  <si>
    <t>Ba môn phối hợp dự Đại hội Thể thao</t>
  </si>
  <si>
    <t>18/12-20/12</t>
  </si>
  <si>
    <t>CẬP NHẬT HUY CHƯƠNG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</si>
</sst>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Times New Roman"/>
      <family val="2"/>
    </font>
    <font>
      <sz val="24"/>
      <color theme="1"/>
      <name val="Times New Roman"/>
      <family val="2"/>
    </font>
    <font>
      <b/>
      <sz val="24"/>
      <color theme="1"/>
      <name val="Times New Roman"/>
      <family val="2"/>
    </font>
    <font>
      <b/>
      <sz val="24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Times New Roman"/>
      <family val="2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1"/>
      <color rgb="FF050505"/>
      <name val="Segoe UI"/>
      <family val="2"/>
    </font>
    <font>
      <b/>
      <sz val="12"/>
      <color theme="8"/>
      <name val="Times New Roman"/>
      <family val="1"/>
    </font>
    <font>
      <b/>
      <sz val="12"/>
      <color rgb="FF00FFFF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C00000"/>
      <name val="Times New Roman"/>
      <family val="1"/>
    </font>
    <font>
      <sz val="8"/>
      <color theme="1"/>
      <name val="Times New Roman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62A9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11" fillId="0" borderId="0" xfId="0" applyFont="1"/>
    <xf numFmtId="16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1" fillId="2" borderId="0" xfId="0" applyFont="1" applyFill="1"/>
    <xf numFmtId="0" fontId="14" fillId="2" borderId="0" xfId="0" applyFont="1" applyFill="1"/>
    <xf numFmtId="0" fontId="15" fillId="2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top"/>
    </xf>
    <xf numFmtId="0" fontId="9" fillId="8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12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49" fontId="5" fillId="0" borderId="1" xfId="1" applyNumberFormat="1" applyFont="1" applyBorder="1" applyAlignment="1">
      <alignment horizontal="left" vertical="center" shrinkToFit="1"/>
    </xf>
    <xf numFmtId="49" fontId="5" fillId="0" borderId="1" xfId="1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14" fontId="0" fillId="0" borderId="1" xfId="0" applyNumberFormat="1" applyBorder="1" applyAlignment="1">
      <alignment horizontal="center" vertical="center"/>
    </xf>
    <xf numFmtId="0" fontId="16" fillId="0" borderId="0" xfId="0" applyFont="1"/>
    <xf numFmtId="0" fontId="5" fillId="2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7" fillId="0" borderId="0" xfId="0" applyFont="1"/>
    <xf numFmtId="0" fontId="17" fillId="3" borderId="0" xfId="0" applyFont="1" applyFill="1"/>
    <xf numFmtId="0" fontId="18" fillId="9" borderId="0" xfId="0" applyFont="1" applyFill="1"/>
    <xf numFmtId="0" fontId="5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/>
    <xf numFmtId="0" fontId="15" fillId="0" borderId="1" xfId="0" applyFont="1" applyBorder="1"/>
    <xf numFmtId="0" fontId="6" fillId="0" borderId="1" xfId="0" applyFont="1" applyBorder="1"/>
    <xf numFmtId="0" fontId="9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11" borderId="0" xfId="0" applyFont="1" applyFill="1"/>
    <xf numFmtId="0" fontId="21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0" fillId="0" borderId="1" xfId="0" applyBorder="1"/>
    <xf numFmtId="0" fontId="11" fillId="0" borderId="1" xfId="0" applyFont="1" applyBorder="1"/>
    <xf numFmtId="0" fontId="15" fillId="10" borderId="0" xfId="0" applyFont="1" applyFill="1"/>
    <xf numFmtId="0" fontId="22" fillId="10" borderId="0" xfId="0" applyFont="1" applyFill="1"/>
    <xf numFmtId="0" fontId="23" fillId="0" borderId="1" xfId="0" applyFont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6" fillId="0" borderId="0" xfId="0" applyFont="1"/>
    <xf numFmtId="0" fontId="11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colors>
    <mruColors>
      <color rgb="FF00FFFF"/>
      <color rgb="FF962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30"/>
  <sheetViews>
    <sheetView workbookViewId="0">
      <selection activeCell="H102" sqref="H102"/>
    </sheetView>
  </sheetViews>
  <sheetFormatPr defaultRowHeight="15.75" x14ac:dyDescent="0.25"/>
  <cols>
    <col min="1" max="1" width="3.875" customWidth="1"/>
    <col min="2" max="2" width="35.25" style="1" customWidth="1"/>
    <col min="3" max="3" width="10.125" style="14" customWidth="1"/>
    <col min="4" max="4" width="10.875" customWidth="1"/>
    <col min="5" max="5" width="5.375" style="5" bestFit="1" customWidth="1"/>
    <col min="6" max="6" width="8.875" style="5" bestFit="1" customWidth="1"/>
    <col min="7" max="7" width="5.875" style="5" customWidth="1"/>
    <col min="8" max="8" width="5.75" style="5" customWidth="1"/>
    <col min="9" max="9" width="4.625" style="3" customWidth="1"/>
    <col min="10" max="10" width="4.75" style="5" customWidth="1"/>
    <col min="11" max="11" width="5" style="4" customWidth="1"/>
    <col min="12" max="12" width="3.375" bestFit="1" customWidth="1"/>
    <col min="13" max="13" width="4.75" bestFit="1" customWidth="1"/>
    <col min="14" max="14" width="5" customWidth="1"/>
    <col min="15" max="15" width="5.125" customWidth="1"/>
    <col min="16" max="16" width="5.25" style="3" customWidth="1"/>
    <col min="17" max="17" width="5" customWidth="1"/>
    <col min="18" max="18" width="6.125" style="4" customWidth="1"/>
    <col min="19" max="19" width="3.375" bestFit="1" customWidth="1"/>
    <col min="20" max="20" width="4.75" bestFit="1" customWidth="1"/>
    <col min="21" max="21" width="4.75" customWidth="1"/>
    <col min="22" max="22" width="4.875" customWidth="1"/>
    <col min="23" max="23" width="4" customWidth="1"/>
    <col min="24" max="24" width="3.75" customWidth="1"/>
    <col min="25" max="25" width="3.875" customWidth="1"/>
    <col min="26" max="26" width="7.125" customWidth="1"/>
    <col min="27" max="27" width="11.375" customWidth="1"/>
    <col min="37" max="37" width="11.75" customWidth="1"/>
  </cols>
  <sheetData>
    <row r="1" spans="1:25" ht="29.25" customHeight="1" x14ac:dyDescent="0.4">
      <c r="A1" s="103" t="s">
        <v>224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25" hidden="1" x14ac:dyDescent="0.25"/>
    <row r="3" spans="1:25" hidden="1" x14ac:dyDescent="0.25"/>
    <row r="4" spans="1:25" hidden="1" x14ac:dyDescent="0.25"/>
    <row r="5" spans="1:25" x14ac:dyDescent="0.25">
      <c r="A5" s="105" t="s">
        <v>101</v>
      </c>
      <c r="B5" s="108" t="s">
        <v>102</v>
      </c>
      <c r="C5" s="105" t="s">
        <v>103</v>
      </c>
      <c r="D5" s="105" t="s">
        <v>104</v>
      </c>
      <c r="E5" s="104" t="s">
        <v>24</v>
      </c>
      <c r="F5" s="104"/>
      <c r="G5" s="104"/>
      <c r="H5" s="104"/>
      <c r="I5" s="104"/>
      <c r="J5" s="104"/>
      <c r="K5" s="104"/>
      <c r="L5" s="104" t="s">
        <v>225</v>
      </c>
      <c r="M5" s="104"/>
      <c r="N5" s="104"/>
      <c r="O5" s="104"/>
      <c r="P5" s="104"/>
      <c r="Q5" s="104"/>
      <c r="R5" s="104"/>
      <c r="S5" s="104" t="s">
        <v>223</v>
      </c>
      <c r="T5" s="104"/>
      <c r="U5" s="104"/>
      <c r="V5" s="104"/>
      <c r="W5" s="104"/>
      <c r="X5" s="104"/>
      <c r="Y5" s="104"/>
    </row>
    <row r="6" spans="1:25" x14ac:dyDescent="0.25">
      <c r="A6" s="106"/>
      <c r="B6" s="109"/>
      <c r="C6" s="106"/>
      <c r="D6" s="106"/>
      <c r="E6" s="9" t="s">
        <v>28</v>
      </c>
      <c r="F6" s="9" t="s">
        <v>29</v>
      </c>
      <c r="G6" s="104" t="s">
        <v>30</v>
      </c>
      <c r="H6" s="104"/>
      <c r="I6" s="9" t="s">
        <v>25</v>
      </c>
      <c r="J6" s="9" t="s">
        <v>26</v>
      </c>
      <c r="K6" s="9" t="s">
        <v>27</v>
      </c>
      <c r="L6" s="9" t="s">
        <v>28</v>
      </c>
      <c r="M6" s="9" t="s">
        <v>29</v>
      </c>
      <c r="N6" s="104" t="s">
        <v>30</v>
      </c>
      <c r="O6" s="104"/>
      <c r="P6" s="9" t="s">
        <v>25</v>
      </c>
      <c r="Q6" s="9" t="s">
        <v>26</v>
      </c>
      <c r="R6" s="9" t="s">
        <v>27</v>
      </c>
      <c r="S6" s="9" t="s">
        <v>28</v>
      </c>
      <c r="T6" s="9" t="s">
        <v>29</v>
      </c>
      <c r="U6" s="104" t="s">
        <v>30</v>
      </c>
      <c r="V6" s="104"/>
      <c r="W6" s="9" t="s">
        <v>25</v>
      </c>
      <c r="X6" s="9" t="s">
        <v>26</v>
      </c>
      <c r="Y6" s="9" t="s">
        <v>27</v>
      </c>
    </row>
    <row r="7" spans="1:25" x14ac:dyDescent="0.25">
      <c r="A7" s="107"/>
      <c r="B7" s="110"/>
      <c r="C7" s="107"/>
      <c r="D7" s="107"/>
      <c r="E7" s="9"/>
      <c r="F7" s="9"/>
      <c r="G7" s="9" t="s">
        <v>31</v>
      </c>
      <c r="H7" s="9" t="s">
        <v>32</v>
      </c>
      <c r="I7" s="9"/>
      <c r="J7" s="9"/>
      <c r="K7" s="9"/>
      <c r="L7" s="9"/>
      <c r="M7" s="9"/>
      <c r="N7" s="9" t="s">
        <v>33</v>
      </c>
      <c r="O7" s="9" t="s">
        <v>32</v>
      </c>
      <c r="P7" s="9"/>
      <c r="Q7" s="9"/>
      <c r="R7" s="9"/>
      <c r="S7" s="9"/>
      <c r="T7" s="9"/>
      <c r="U7" s="9" t="s">
        <v>33</v>
      </c>
      <c r="V7" s="9" t="s">
        <v>32</v>
      </c>
      <c r="W7" s="9"/>
      <c r="X7" s="9"/>
      <c r="Y7" s="9"/>
    </row>
    <row r="8" spans="1:25" ht="31.5" x14ac:dyDescent="0.25">
      <c r="A8" s="60">
        <v>1</v>
      </c>
      <c r="B8" s="61" t="s">
        <v>171</v>
      </c>
      <c r="C8" s="60" t="s">
        <v>18</v>
      </c>
      <c r="D8" s="60" t="s">
        <v>15</v>
      </c>
      <c r="E8" s="15">
        <f t="shared" ref="E8:E16" si="0">L8+S8</f>
        <v>1</v>
      </c>
      <c r="F8" s="15">
        <f t="shared" ref="F8:F16" si="1">M8+T8</f>
        <v>1</v>
      </c>
      <c r="G8" s="15">
        <f t="shared" ref="G8:G16" si="2">N8+U8</f>
        <v>2</v>
      </c>
      <c r="H8" s="15">
        <f t="shared" ref="H8:H16" si="3">O8+V8</f>
        <v>0</v>
      </c>
      <c r="I8" s="15">
        <f t="shared" ref="I8:I16" si="4">P8+W8</f>
        <v>0</v>
      </c>
      <c r="J8" s="15">
        <f t="shared" ref="J8:J16" si="5">Q8+X8</f>
        <v>0</v>
      </c>
      <c r="K8" s="15">
        <f t="shared" ref="K8:K16" si="6">R8+Y8</f>
        <v>0</v>
      </c>
      <c r="L8" s="18">
        <v>1</v>
      </c>
      <c r="M8" s="18">
        <v>1</v>
      </c>
      <c r="N8" s="18">
        <v>2</v>
      </c>
      <c r="O8" s="18">
        <v>0</v>
      </c>
      <c r="P8" s="18"/>
      <c r="Q8" s="18"/>
      <c r="R8" s="18"/>
      <c r="S8" s="41"/>
      <c r="T8" s="41"/>
      <c r="U8" s="41"/>
      <c r="V8" s="41"/>
      <c r="W8" s="41"/>
      <c r="X8" s="41"/>
      <c r="Y8" s="41"/>
    </row>
    <row r="9" spans="1:25" x14ac:dyDescent="0.25">
      <c r="A9" s="53">
        <v>2</v>
      </c>
      <c r="B9" s="62" t="s">
        <v>4</v>
      </c>
      <c r="C9" s="53" t="s">
        <v>18</v>
      </c>
      <c r="D9" s="53" t="s">
        <v>15</v>
      </c>
      <c r="E9" s="15">
        <f t="shared" si="0"/>
        <v>1</v>
      </c>
      <c r="F9" s="15">
        <f t="shared" si="1"/>
        <v>1</v>
      </c>
      <c r="G9" s="15">
        <f t="shared" si="2"/>
        <v>2</v>
      </c>
      <c r="H9" s="15">
        <f t="shared" si="3"/>
        <v>0</v>
      </c>
      <c r="I9" s="15">
        <f t="shared" si="4"/>
        <v>0</v>
      </c>
      <c r="J9" s="15">
        <f t="shared" si="5"/>
        <v>0</v>
      </c>
      <c r="K9" s="15">
        <f t="shared" si="6"/>
        <v>1</v>
      </c>
      <c r="L9" s="18">
        <v>1</v>
      </c>
      <c r="M9" s="18">
        <v>1</v>
      </c>
      <c r="N9" s="18">
        <v>2</v>
      </c>
      <c r="O9" s="18">
        <v>0</v>
      </c>
      <c r="P9" s="18">
        <v>0</v>
      </c>
      <c r="Q9" s="18">
        <v>0</v>
      </c>
      <c r="R9" s="18">
        <v>1</v>
      </c>
      <c r="S9" s="41"/>
      <c r="T9" s="41"/>
      <c r="U9" s="41"/>
      <c r="V9" s="41"/>
      <c r="W9" s="41"/>
      <c r="X9" s="41"/>
      <c r="Y9" s="41"/>
    </row>
    <row r="10" spans="1:25" x14ac:dyDescent="0.25">
      <c r="A10" s="60">
        <v>3</v>
      </c>
      <c r="B10" s="56" t="s">
        <v>257</v>
      </c>
      <c r="C10" s="53" t="s">
        <v>22</v>
      </c>
      <c r="D10" s="53" t="s">
        <v>23</v>
      </c>
      <c r="E10" s="15">
        <f t="shared" si="0"/>
        <v>1</v>
      </c>
      <c r="F10" s="15">
        <f t="shared" si="1"/>
        <v>1</v>
      </c>
      <c r="G10" s="15">
        <f t="shared" si="2"/>
        <v>11</v>
      </c>
      <c r="H10" s="15">
        <f t="shared" si="3"/>
        <v>6</v>
      </c>
      <c r="I10" s="15">
        <f t="shared" si="4"/>
        <v>2</v>
      </c>
      <c r="J10" s="15">
        <f t="shared" si="5"/>
        <v>0</v>
      </c>
      <c r="K10" s="15">
        <f t="shared" si="6"/>
        <v>2</v>
      </c>
      <c r="L10" s="18">
        <v>1</v>
      </c>
      <c r="M10" s="18">
        <v>1</v>
      </c>
      <c r="N10" s="18">
        <v>11</v>
      </c>
      <c r="O10" s="18">
        <v>6</v>
      </c>
      <c r="P10" s="18">
        <v>2</v>
      </c>
      <c r="Q10" s="18">
        <v>0</v>
      </c>
      <c r="R10" s="18">
        <v>2</v>
      </c>
      <c r="S10" s="41"/>
      <c r="T10" s="41"/>
      <c r="U10" s="41"/>
      <c r="V10" s="41"/>
      <c r="W10" s="41"/>
      <c r="X10" s="41"/>
      <c r="Y10" s="41"/>
    </row>
    <row r="11" spans="1:25" ht="31.5" x14ac:dyDescent="0.25">
      <c r="A11" s="53">
        <v>4</v>
      </c>
      <c r="B11" s="56" t="s">
        <v>169</v>
      </c>
      <c r="C11" s="53" t="s">
        <v>170</v>
      </c>
      <c r="D11" s="53" t="s">
        <v>15</v>
      </c>
      <c r="E11" s="15">
        <f t="shared" si="0"/>
        <v>1</v>
      </c>
      <c r="F11" s="15">
        <f t="shared" si="1"/>
        <v>4</v>
      </c>
      <c r="G11" s="15">
        <f t="shared" si="2"/>
        <v>15</v>
      </c>
      <c r="H11" s="15">
        <f t="shared" si="3"/>
        <v>15</v>
      </c>
      <c r="I11" s="15">
        <f t="shared" si="4"/>
        <v>0</v>
      </c>
      <c r="J11" s="15">
        <f t="shared" si="5"/>
        <v>0</v>
      </c>
      <c r="K11" s="15">
        <f t="shared" si="6"/>
        <v>0</v>
      </c>
      <c r="L11" s="18">
        <v>1</v>
      </c>
      <c r="M11" s="18">
        <v>4</v>
      </c>
      <c r="N11" s="18">
        <v>15</v>
      </c>
      <c r="O11" s="18">
        <v>15</v>
      </c>
      <c r="P11" s="18"/>
      <c r="Q11" s="18"/>
      <c r="R11" s="18"/>
      <c r="S11" s="41"/>
      <c r="T11" s="41"/>
      <c r="U11" s="41"/>
      <c r="V11" s="41"/>
      <c r="W11" s="41"/>
      <c r="X11" s="41"/>
      <c r="Y11" s="41"/>
    </row>
    <row r="12" spans="1:25" ht="19.5" customHeight="1" x14ac:dyDescent="0.25">
      <c r="A12" s="60">
        <v>5</v>
      </c>
      <c r="B12" s="54" t="s">
        <v>149</v>
      </c>
      <c r="C12" s="53" t="s">
        <v>16</v>
      </c>
      <c r="D12" s="53" t="s">
        <v>17</v>
      </c>
      <c r="E12" s="15">
        <f t="shared" si="0"/>
        <v>1</v>
      </c>
      <c r="F12" s="15">
        <f t="shared" si="1"/>
        <v>2</v>
      </c>
      <c r="G12" s="15">
        <f t="shared" si="2"/>
        <v>12</v>
      </c>
      <c r="H12" s="15">
        <f t="shared" si="3"/>
        <v>10</v>
      </c>
      <c r="I12" s="15">
        <f t="shared" si="4"/>
        <v>0</v>
      </c>
      <c r="J12" s="15">
        <f t="shared" si="5"/>
        <v>1</v>
      </c>
      <c r="K12" s="15">
        <f t="shared" si="6"/>
        <v>1</v>
      </c>
      <c r="L12" s="18">
        <v>1</v>
      </c>
      <c r="M12" s="18">
        <v>2</v>
      </c>
      <c r="N12" s="18">
        <v>12</v>
      </c>
      <c r="O12" s="18">
        <v>10</v>
      </c>
      <c r="P12" s="18">
        <v>0</v>
      </c>
      <c r="Q12" s="18">
        <v>1</v>
      </c>
      <c r="R12" s="18">
        <v>1</v>
      </c>
      <c r="S12" s="41"/>
      <c r="T12" s="41"/>
      <c r="U12" s="41"/>
      <c r="V12" s="41"/>
      <c r="W12" s="41"/>
      <c r="X12" s="41"/>
      <c r="Y12" s="41"/>
    </row>
    <row r="13" spans="1:25" x14ac:dyDescent="0.25">
      <c r="A13" s="53">
        <v>6</v>
      </c>
      <c r="B13" s="56" t="s">
        <v>148</v>
      </c>
      <c r="C13" s="53" t="s">
        <v>16</v>
      </c>
      <c r="D13" s="53" t="s">
        <v>19</v>
      </c>
      <c r="E13" s="15">
        <f t="shared" si="0"/>
        <v>1</v>
      </c>
      <c r="F13" s="15">
        <f t="shared" si="1"/>
        <v>2</v>
      </c>
      <c r="G13" s="15">
        <f t="shared" si="2"/>
        <v>6</v>
      </c>
      <c r="H13" s="15">
        <f t="shared" si="3"/>
        <v>3</v>
      </c>
      <c r="I13" s="15">
        <f t="shared" si="4"/>
        <v>0</v>
      </c>
      <c r="J13" s="15">
        <f t="shared" si="5"/>
        <v>0</v>
      </c>
      <c r="K13" s="15">
        <f t="shared" si="6"/>
        <v>1</v>
      </c>
      <c r="L13" s="18">
        <v>1</v>
      </c>
      <c r="M13" s="18">
        <v>2</v>
      </c>
      <c r="N13" s="18">
        <v>6</v>
      </c>
      <c r="O13" s="18">
        <v>3</v>
      </c>
      <c r="P13" s="18">
        <v>0</v>
      </c>
      <c r="Q13" s="18">
        <v>0</v>
      </c>
      <c r="R13" s="18">
        <v>1</v>
      </c>
      <c r="S13" s="41"/>
      <c r="T13" s="41"/>
      <c r="U13" s="41"/>
      <c r="V13" s="41"/>
      <c r="W13" s="41"/>
      <c r="X13" s="41"/>
      <c r="Y13" s="41"/>
    </row>
    <row r="14" spans="1:25" x14ac:dyDescent="0.25">
      <c r="A14" s="60">
        <v>7</v>
      </c>
      <c r="B14" s="56" t="s">
        <v>5</v>
      </c>
      <c r="C14" s="53" t="s">
        <v>20</v>
      </c>
      <c r="D14" s="53" t="s">
        <v>21</v>
      </c>
      <c r="E14" s="15">
        <f t="shared" si="0"/>
        <v>1</v>
      </c>
      <c r="F14" s="15">
        <f t="shared" si="1"/>
        <v>3</v>
      </c>
      <c r="G14" s="15">
        <f t="shared" si="2"/>
        <v>25</v>
      </c>
      <c r="H14" s="15">
        <f t="shared" si="3"/>
        <v>25</v>
      </c>
      <c r="I14" s="15">
        <f t="shared" si="4"/>
        <v>0</v>
      </c>
      <c r="J14" s="15">
        <f t="shared" si="5"/>
        <v>0</v>
      </c>
      <c r="K14" s="15">
        <f t="shared" si="6"/>
        <v>0</v>
      </c>
      <c r="L14" s="18">
        <v>1</v>
      </c>
      <c r="M14" s="18">
        <v>3</v>
      </c>
      <c r="N14" s="18">
        <v>25</v>
      </c>
      <c r="O14" s="18">
        <v>25</v>
      </c>
      <c r="P14" s="18">
        <v>0</v>
      </c>
      <c r="Q14" s="18">
        <v>0</v>
      </c>
      <c r="R14" s="18">
        <v>0</v>
      </c>
      <c r="S14" s="41"/>
      <c r="T14" s="41"/>
      <c r="U14" s="41"/>
      <c r="V14" s="41"/>
      <c r="W14" s="41"/>
      <c r="X14" s="41"/>
      <c r="Y14" s="41"/>
    </row>
    <row r="15" spans="1:25" ht="31.5" x14ac:dyDescent="0.25">
      <c r="A15" s="53">
        <v>8</v>
      </c>
      <c r="B15" s="56" t="s">
        <v>157</v>
      </c>
      <c r="C15" s="53" t="s">
        <v>158</v>
      </c>
      <c r="D15" s="53" t="s">
        <v>8</v>
      </c>
      <c r="E15" s="15">
        <f t="shared" si="0"/>
        <v>1</v>
      </c>
      <c r="F15" s="15">
        <f t="shared" si="1"/>
        <v>4</v>
      </c>
      <c r="G15" s="15">
        <f t="shared" si="2"/>
        <v>20</v>
      </c>
      <c r="H15" s="15">
        <f t="shared" si="3"/>
        <v>13</v>
      </c>
      <c r="I15" s="15">
        <f t="shared" si="4"/>
        <v>2</v>
      </c>
      <c r="J15" s="15">
        <f t="shared" si="5"/>
        <v>2</v>
      </c>
      <c r="K15" s="15">
        <f t="shared" si="6"/>
        <v>5</v>
      </c>
      <c r="L15" s="18">
        <v>1</v>
      </c>
      <c r="M15" s="18">
        <v>2</v>
      </c>
      <c r="N15" s="18">
        <v>13</v>
      </c>
      <c r="O15" s="18">
        <v>6</v>
      </c>
      <c r="P15" s="18">
        <v>2</v>
      </c>
      <c r="Q15" s="18">
        <v>1</v>
      </c>
      <c r="R15" s="18">
        <v>4</v>
      </c>
      <c r="S15" s="19">
        <v>0</v>
      </c>
      <c r="T15" s="19">
        <v>2</v>
      </c>
      <c r="U15" s="19">
        <v>7</v>
      </c>
      <c r="V15" s="19">
        <v>7</v>
      </c>
      <c r="W15" s="19">
        <v>0</v>
      </c>
      <c r="X15" s="19">
        <v>1</v>
      </c>
      <c r="Y15" s="19">
        <v>1</v>
      </c>
    </row>
    <row r="16" spans="1:25" x14ac:dyDescent="0.25">
      <c r="A16" s="60">
        <v>9</v>
      </c>
      <c r="B16" s="56" t="s">
        <v>2</v>
      </c>
      <c r="C16" s="53" t="s">
        <v>11</v>
      </c>
      <c r="D16" s="59" t="s">
        <v>12</v>
      </c>
      <c r="E16" s="15">
        <f t="shared" si="0"/>
        <v>0</v>
      </c>
      <c r="F16" s="15">
        <f t="shared" si="1"/>
        <v>0</v>
      </c>
      <c r="G16" s="15">
        <f t="shared" si="2"/>
        <v>2</v>
      </c>
      <c r="H16" s="15">
        <f t="shared" si="3"/>
        <v>2</v>
      </c>
      <c r="I16" s="15">
        <f t="shared" si="4"/>
        <v>0</v>
      </c>
      <c r="J16" s="15">
        <f t="shared" si="5"/>
        <v>0</v>
      </c>
      <c r="K16" s="15">
        <f t="shared" si="6"/>
        <v>1</v>
      </c>
      <c r="L16" s="18">
        <v>0</v>
      </c>
      <c r="M16" s="18">
        <v>0</v>
      </c>
      <c r="N16" s="18">
        <v>1</v>
      </c>
      <c r="O16" s="18">
        <v>1</v>
      </c>
      <c r="P16" s="18">
        <v>0</v>
      </c>
      <c r="Q16" s="18">
        <v>0</v>
      </c>
      <c r="R16" s="18">
        <v>0</v>
      </c>
      <c r="S16" s="19">
        <v>0</v>
      </c>
      <c r="T16" s="19">
        <v>0</v>
      </c>
      <c r="U16" s="19">
        <v>1</v>
      </c>
      <c r="V16" s="19">
        <v>1</v>
      </c>
      <c r="W16" s="19">
        <v>0</v>
      </c>
      <c r="X16" s="19">
        <v>0</v>
      </c>
      <c r="Y16" s="19">
        <v>1</v>
      </c>
    </row>
    <row r="17" spans="1:25" ht="31.5" x14ac:dyDescent="0.25">
      <c r="A17" s="53">
        <v>10</v>
      </c>
      <c r="B17" s="56" t="s">
        <v>34</v>
      </c>
      <c r="C17" s="53" t="s">
        <v>13</v>
      </c>
      <c r="D17" s="53" t="s">
        <v>14</v>
      </c>
      <c r="E17" s="15">
        <f t="shared" ref="E17:F23" si="7">L17+S17</f>
        <v>1</v>
      </c>
      <c r="F17" s="15">
        <f t="shared" si="7"/>
        <v>1</v>
      </c>
      <c r="G17" s="15">
        <v>3</v>
      </c>
      <c r="H17" s="15">
        <f t="shared" ref="H17:H40" si="8">O17+V17</f>
        <v>0</v>
      </c>
      <c r="I17" s="15">
        <f t="shared" ref="I17:I40" si="9">P17+W17</f>
        <v>0</v>
      </c>
      <c r="J17" s="15">
        <f t="shared" ref="J17:J40" si="10">Q17+X17</f>
        <v>0</v>
      </c>
      <c r="K17" s="15">
        <f t="shared" ref="K17:K40" si="11">R17+Y17</f>
        <v>0</v>
      </c>
      <c r="L17" s="18">
        <v>1</v>
      </c>
      <c r="M17" s="18">
        <v>1</v>
      </c>
      <c r="N17" s="18">
        <v>4</v>
      </c>
      <c r="O17" s="18">
        <v>0</v>
      </c>
      <c r="P17" s="18">
        <v>0</v>
      </c>
      <c r="Q17" s="18">
        <v>0</v>
      </c>
      <c r="R17" s="18">
        <v>0</v>
      </c>
      <c r="S17" s="41"/>
      <c r="T17" s="41"/>
      <c r="U17" s="41"/>
      <c r="V17" s="41"/>
      <c r="W17" s="41"/>
      <c r="X17" s="41"/>
      <c r="Y17" s="41"/>
    </row>
    <row r="18" spans="1:25" x14ac:dyDescent="0.25">
      <c r="A18" s="60">
        <v>11</v>
      </c>
      <c r="B18" s="56" t="s">
        <v>35</v>
      </c>
      <c r="C18" s="53" t="s">
        <v>36</v>
      </c>
      <c r="D18" s="59" t="s">
        <v>37</v>
      </c>
      <c r="E18" s="15">
        <f t="shared" si="7"/>
        <v>1</v>
      </c>
      <c r="F18" s="15">
        <f t="shared" si="7"/>
        <v>3</v>
      </c>
      <c r="G18" s="15">
        <f t="shared" ref="G18:G49" si="12">N18+U18</f>
        <v>17</v>
      </c>
      <c r="H18" s="15">
        <f t="shared" si="8"/>
        <v>8</v>
      </c>
      <c r="I18" s="15">
        <f t="shared" si="9"/>
        <v>8</v>
      </c>
      <c r="J18" s="15">
        <f t="shared" si="10"/>
        <v>3</v>
      </c>
      <c r="K18" s="15">
        <f t="shared" si="11"/>
        <v>2</v>
      </c>
      <c r="L18" s="18">
        <v>1</v>
      </c>
      <c r="M18" s="18">
        <v>3</v>
      </c>
      <c r="N18" s="18">
        <v>17</v>
      </c>
      <c r="O18" s="18">
        <v>8</v>
      </c>
      <c r="P18" s="18">
        <v>8</v>
      </c>
      <c r="Q18" s="18">
        <v>3</v>
      </c>
      <c r="R18" s="18">
        <v>2</v>
      </c>
      <c r="S18" s="41"/>
      <c r="T18" s="41"/>
      <c r="U18" s="41"/>
      <c r="V18" s="41"/>
      <c r="W18" s="41"/>
      <c r="X18" s="41"/>
      <c r="Y18" s="41"/>
    </row>
    <row r="19" spans="1:25" x14ac:dyDescent="0.25">
      <c r="A19" s="53">
        <v>12</v>
      </c>
      <c r="B19" s="56" t="s">
        <v>3</v>
      </c>
      <c r="C19" s="53" t="s">
        <v>72</v>
      </c>
      <c r="D19" s="53" t="s">
        <v>15</v>
      </c>
      <c r="E19" s="15">
        <f t="shared" si="7"/>
        <v>1</v>
      </c>
      <c r="F19" s="15">
        <f t="shared" si="7"/>
        <v>4</v>
      </c>
      <c r="G19" s="15">
        <f t="shared" si="12"/>
        <v>12</v>
      </c>
      <c r="H19" s="15">
        <f t="shared" si="8"/>
        <v>12</v>
      </c>
      <c r="I19" s="15">
        <f t="shared" si="9"/>
        <v>1</v>
      </c>
      <c r="J19" s="15">
        <f t="shared" si="10"/>
        <v>1</v>
      </c>
      <c r="K19" s="15">
        <f t="shared" si="11"/>
        <v>0</v>
      </c>
      <c r="L19" s="18">
        <v>1</v>
      </c>
      <c r="M19" s="18">
        <v>4</v>
      </c>
      <c r="N19" s="18">
        <v>12</v>
      </c>
      <c r="O19" s="18">
        <v>12</v>
      </c>
      <c r="P19" s="18">
        <v>1</v>
      </c>
      <c r="Q19" s="18">
        <v>1</v>
      </c>
      <c r="R19" s="18">
        <v>0</v>
      </c>
      <c r="S19" s="41"/>
      <c r="T19" s="41"/>
      <c r="U19" s="41"/>
      <c r="V19" s="41"/>
      <c r="W19" s="41"/>
      <c r="X19" s="41"/>
      <c r="Y19" s="41"/>
    </row>
    <row r="20" spans="1:25" ht="31.5" x14ac:dyDescent="0.25">
      <c r="A20" s="60">
        <v>13</v>
      </c>
      <c r="B20" s="56" t="s">
        <v>0</v>
      </c>
      <c r="C20" s="53" t="s">
        <v>6</v>
      </c>
      <c r="D20" s="53" t="s">
        <v>7</v>
      </c>
      <c r="E20" s="15">
        <f t="shared" si="7"/>
        <v>1</v>
      </c>
      <c r="F20" s="15">
        <f t="shared" si="7"/>
        <v>4</v>
      </c>
      <c r="G20" s="15">
        <f t="shared" si="12"/>
        <v>20</v>
      </c>
      <c r="H20" s="15">
        <f t="shared" si="8"/>
        <v>8</v>
      </c>
      <c r="I20" s="15">
        <f t="shared" si="9"/>
        <v>11</v>
      </c>
      <c r="J20" s="15">
        <f t="shared" si="10"/>
        <v>3</v>
      </c>
      <c r="K20" s="15">
        <f t="shared" si="11"/>
        <v>1</v>
      </c>
      <c r="L20" s="18">
        <v>1</v>
      </c>
      <c r="M20" s="18">
        <v>3</v>
      </c>
      <c r="N20" s="18">
        <v>19</v>
      </c>
      <c r="O20" s="18">
        <v>7</v>
      </c>
      <c r="P20" s="18">
        <v>9</v>
      </c>
      <c r="Q20" s="18">
        <v>2</v>
      </c>
      <c r="R20" s="18">
        <v>1</v>
      </c>
      <c r="S20" s="19">
        <v>0</v>
      </c>
      <c r="T20" s="19">
        <v>1</v>
      </c>
      <c r="U20" s="19">
        <v>1</v>
      </c>
      <c r="V20" s="19">
        <v>1</v>
      </c>
      <c r="W20" s="19">
        <v>2</v>
      </c>
      <c r="X20" s="19">
        <v>1</v>
      </c>
      <c r="Y20" s="19">
        <v>0</v>
      </c>
    </row>
    <row r="21" spans="1:25" x14ac:dyDescent="0.25">
      <c r="A21" s="53">
        <v>14</v>
      </c>
      <c r="B21" s="51" t="s">
        <v>76</v>
      </c>
      <c r="C21" s="52" t="s">
        <v>77</v>
      </c>
      <c r="D21" s="53" t="s">
        <v>78</v>
      </c>
      <c r="E21" s="15">
        <f t="shared" si="7"/>
        <v>1</v>
      </c>
      <c r="F21" s="15">
        <f t="shared" si="7"/>
        <v>0</v>
      </c>
      <c r="G21" s="15">
        <f t="shared" si="12"/>
        <v>1</v>
      </c>
      <c r="H21" s="15">
        <f t="shared" si="8"/>
        <v>1</v>
      </c>
      <c r="I21" s="15">
        <f t="shared" si="9"/>
        <v>0</v>
      </c>
      <c r="J21" s="15">
        <f t="shared" si="10"/>
        <v>0</v>
      </c>
      <c r="K21" s="15">
        <f t="shared" si="11"/>
        <v>0</v>
      </c>
      <c r="L21" s="16">
        <v>1</v>
      </c>
      <c r="M21" s="16"/>
      <c r="N21" s="16">
        <v>1</v>
      </c>
      <c r="O21" s="16">
        <v>1</v>
      </c>
      <c r="P21" s="16"/>
      <c r="Q21" s="16"/>
      <c r="R21" s="16"/>
      <c r="S21" s="17"/>
      <c r="T21" s="17"/>
      <c r="U21" s="17"/>
      <c r="V21" s="17"/>
      <c r="W21" s="17"/>
      <c r="X21" s="17"/>
      <c r="Y21" s="17"/>
    </row>
    <row r="22" spans="1:25" ht="31.5" x14ac:dyDescent="0.25">
      <c r="A22" s="60">
        <v>15</v>
      </c>
      <c r="B22" s="54" t="s">
        <v>1</v>
      </c>
      <c r="C22" s="53" t="s">
        <v>9</v>
      </c>
      <c r="D22" s="53" t="s">
        <v>10</v>
      </c>
      <c r="E22" s="15">
        <f t="shared" si="7"/>
        <v>1</v>
      </c>
      <c r="F22" s="15">
        <f t="shared" si="7"/>
        <v>2</v>
      </c>
      <c r="G22" s="15">
        <f t="shared" si="12"/>
        <v>5</v>
      </c>
      <c r="H22" s="15">
        <f t="shared" si="8"/>
        <v>5</v>
      </c>
      <c r="I22" s="15">
        <f t="shared" si="9"/>
        <v>0</v>
      </c>
      <c r="J22" s="15">
        <f t="shared" si="10"/>
        <v>0</v>
      </c>
      <c r="K22" s="15">
        <f t="shared" si="11"/>
        <v>0</v>
      </c>
      <c r="L22" s="18"/>
      <c r="M22" s="18"/>
      <c r="N22" s="18"/>
      <c r="O22" s="18"/>
      <c r="P22" s="18"/>
      <c r="Q22" s="18"/>
      <c r="R22" s="18"/>
      <c r="S22" s="19">
        <v>1</v>
      </c>
      <c r="T22" s="19">
        <v>2</v>
      </c>
      <c r="U22" s="19">
        <v>5</v>
      </c>
      <c r="V22" s="19">
        <v>5</v>
      </c>
      <c r="W22" s="19">
        <v>0</v>
      </c>
      <c r="X22" s="19">
        <v>0</v>
      </c>
      <c r="Y22" s="19">
        <v>0</v>
      </c>
    </row>
    <row r="23" spans="1:25" x14ac:dyDescent="0.25">
      <c r="A23" s="53">
        <v>16</v>
      </c>
      <c r="B23" s="56" t="s">
        <v>41</v>
      </c>
      <c r="C23" s="53" t="s">
        <v>110</v>
      </c>
      <c r="D23" s="53" t="s">
        <v>10</v>
      </c>
      <c r="E23" s="15">
        <f t="shared" si="7"/>
        <v>0</v>
      </c>
      <c r="F23" s="15">
        <f t="shared" si="7"/>
        <v>4</v>
      </c>
      <c r="G23" s="15">
        <f t="shared" si="12"/>
        <v>7</v>
      </c>
      <c r="H23" s="15">
        <f t="shared" si="8"/>
        <v>2</v>
      </c>
      <c r="I23" s="15">
        <f t="shared" si="9"/>
        <v>1</v>
      </c>
      <c r="J23" s="15">
        <f t="shared" si="10"/>
        <v>0</v>
      </c>
      <c r="K23" s="15">
        <f t="shared" si="11"/>
        <v>2</v>
      </c>
      <c r="L23" s="18"/>
      <c r="M23" s="18">
        <v>3</v>
      </c>
      <c r="N23" s="18">
        <v>5</v>
      </c>
      <c r="O23" s="18">
        <v>2</v>
      </c>
      <c r="P23" s="18">
        <v>1</v>
      </c>
      <c r="Q23" s="18">
        <v>0</v>
      </c>
      <c r="R23" s="18">
        <v>2</v>
      </c>
      <c r="S23" s="19">
        <v>0</v>
      </c>
      <c r="T23" s="19">
        <v>1</v>
      </c>
      <c r="U23" s="19">
        <v>2</v>
      </c>
      <c r="V23" s="19">
        <v>0</v>
      </c>
      <c r="W23" s="19">
        <v>0</v>
      </c>
      <c r="X23" s="19">
        <v>0</v>
      </c>
      <c r="Y23" s="19">
        <v>0</v>
      </c>
    </row>
    <row r="24" spans="1:25" ht="20.25" customHeight="1" x14ac:dyDescent="0.25">
      <c r="A24" s="60">
        <v>17</v>
      </c>
      <c r="B24" s="54" t="s">
        <v>150</v>
      </c>
      <c r="C24" s="53" t="s">
        <v>111</v>
      </c>
      <c r="D24" s="53" t="s">
        <v>38</v>
      </c>
      <c r="E24" s="15"/>
      <c r="F24" s="15">
        <f t="shared" ref="F24:F40" si="13">M24+T24</f>
        <v>3</v>
      </c>
      <c r="G24" s="15">
        <f t="shared" si="12"/>
        <v>11</v>
      </c>
      <c r="H24" s="15">
        <f t="shared" si="8"/>
        <v>9</v>
      </c>
      <c r="I24" s="15">
        <f t="shared" si="9"/>
        <v>1</v>
      </c>
      <c r="J24" s="15">
        <f t="shared" si="10"/>
        <v>2</v>
      </c>
      <c r="K24" s="15">
        <f t="shared" si="11"/>
        <v>1</v>
      </c>
      <c r="L24" s="18">
        <v>1</v>
      </c>
      <c r="M24" s="18">
        <v>3</v>
      </c>
      <c r="N24" s="18">
        <v>11</v>
      </c>
      <c r="O24" s="18">
        <v>9</v>
      </c>
      <c r="P24" s="18">
        <v>1</v>
      </c>
      <c r="Q24" s="18">
        <v>2</v>
      </c>
      <c r="R24" s="18">
        <v>1</v>
      </c>
      <c r="S24" s="19"/>
      <c r="T24" s="19"/>
      <c r="U24" s="19"/>
      <c r="V24" s="19"/>
      <c r="W24" s="19"/>
      <c r="X24" s="19"/>
      <c r="Y24" s="19"/>
    </row>
    <row r="25" spans="1:25" x14ac:dyDescent="0.25">
      <c r="A25" s="53">
        <v>18</v>
      </c>
      <c r="B25" s="56" t="s">
        <v>181</v>
      </c>
      <c r="C25" s="53" t="s">
        <v>113</v>
      </c>
      <c r="D25" s="59" t="s">
        <v>42</v>
      </c>
      <c r="E25" s="15">
        <f t="shared" ref="E25:E56" si="14">L25+S25</f>
        <v>0</v>
      </c>
      <c r="F25" s="15">
        <f t="shared" si="13"/>
        <v>2</v>
      </c>
      <c r="G25" s="15">
        <f t="shared" si="12"/>
        <v>21</v>
      </c>
      <c r="H25" s="15">
        <f t="shared" si="8"/>
        <v>7</v>
      </c>
      <c r="I25" s="15">
        <f t="shared" si="9"/>
        <v>1</v>
      </c>
      <c r="J25" s="15">
        <f t="shared" si="10"/>
        <v>0</v>
      </c>
      <c r="K25" s="15">
        <f t="shared" si="11"/>
        <v>4</v>
      </c>
      <c r="L25" s="18"/>
      <c r="M25" s="18">
        <v>1</v>
      </c>
      <c r="N25" s="18">
        <v>16</v>
      </c>
      <c r="O25" s="18">
        <v>6</v>
      </c>
      <c r="P25" s="18">
        <v>1</v>
      </c>
      <c r="Q25" s="18">
        <v>0</v>
      </c>
      <c r="R25" s="18">
        <v>4</v>
      </c>
      <c r="S25" s="19">
        <v>0</v>
      </c>
      <c r="T25" s="19">
        <v>1</v>
      </c>
      <c r="U25" s="19">
        <v>5</v>
      </c>
      <c r="V25" s="19">
        <v>1</v>
      </c>
      <c r="W25" s="19">
        <v>0</v>
      </c>
      <c r="X25" s="19">
        <v>0</v>
      </c>
      <c r="Y25" s="19">
        <v>0</v>
      </c>
    </row>
    <row r="26" spans="1:25" ht="31.5" x14ac:dyDescent="0.25">
      <c r="A26" s="60">
        <v>19</v>
      </c>
      <c r="B26" s="78" t="s">
        <v>46</v>
      </c>
      <c r="C26" s="53" t="s">
        <v>47</v>
      </c>
      <c r="D26" s="53" t="s">
        <v>10</v>
      </c>
      <c r="E26" s="15">
        <f t="shared" si="14"/>
        <v>1</v>
      </c>
      <c r="F26" s="15">
        <f t="shared" si="13"/>
        <v>3</v>
      </c>
      <c r="G26" s="15">
        <f t="shared" si="12"/>
        <v>13</v>
      </c>
      <c r="H26" s="15">
        <f t="shared" si="8"/>
        <v>3</v>
      </c>
      <c r="I26" s="15">
        <f t="shared" si="9"/>
        <v>1</v>
      </c>
      <c r="J26" s="15">
        <f t="shared" si="10"/>
        <v>2</v>
      </c>
      <c r="K26" s="15">
        <f t="shared" si="11"/>
        <v>0</v>
      </c>
      <c r="L26" s="18">
        <v>1</v>
      </c>
      <c r="M26" s="18">
        <v>2</v>
      </c>
      <c r="N26" s="18">
        <v>9</v>
      </c>
      <c r="O26" s="18">
        <v>2</v>
      </c>
      <c r="P26" s="18">
        <v>1</v>
      </c>
      <c r="Q26" s="18">
        <v>2</v>
      </c>
      <c r="R26" s="18">
        <v>0</v>
      </c>
      <c r="S26" s="19">
        <v>0</v>
      </c>
      <c r="T26" s="19">
        <v>1</v>
      </c>
      <c r="U26" s="19">
        <v>4</v>
      </c>
      <c r="V26" s="19">
        <v>1</v>
      </c>
      <c r="W26" s="19">
        <v>0</v>
      </c>
      <c r="X26" s="19">
        <v>0</v>
      </c>
      <c r="Y26" s="19">
        <v>0</v>
      </c>
    </row>
    <row r="27" spans="1:25" ht="31.5" x14ac:dyDescent="0.25">
      <c r="A27" s="53">
        <v>20</v>
      </c>
      <c r="B27" s="72" t="s">
        <v>73</v>
      </c>
      <c r="C27" s="55" t="s">
        <v>114</v>
      </c>
      <c r="D27" s="53" t="s">
        <v>74</v>
      </c>
      <c r="E27" s="15">
        <f t="shared" si="14"/>
        <v>0</v>
      </c>
      <c r="F27" s="15">
        <f t="shared" si="13"/>
        <v>3</v>
      </c>
      <c r="G27" s="15">
        <f t="shared" si="12"/>
        <v>15</v>
      </c>
      <c r="H27" s="15">
        <f t="shared" si="8"/>
        <v>9</v>
      </c>
      <c r="I27" s="15">
        <f t="shared" si="9"/>
        <v>5</v>
      </c>
      <c r="J27" s="15">
        <f t="shared" si="10"/>
        <v>6</v>
      </c>
      <c r="K27" s="15">
        <f t="shared" si="11"/>
        <v>3</v>
      </c>
      <c r="L27" s="16"/>
      <c r="M27" s="16">
        <v>3</v>
      </c>
      <c r="N27" s="16">
        <v>14</v>
      </c>
      <c r="O27" s="16">
        <v>9</v>
      </c>
      <c r="P27" s="50">
        <v>5</v>
      </c>
      <c r="Q27" s="50">
        <v>6</v>
      </c>
      <c r="R27" s="50">
        <v>3</v>
      </c>
      <c r="S27" s="17">
        <v>0</v>
      </c>
      <c r="T27" s="17">
        <v>0</v>
      </c>
      <c r="U27" s="17">
        <v>1</v>
      </c>
      <c r="V27" s="17">
        <v>0</v>
      </c>
      <c r="W27" s="17">
        <v>0</v>
      </c>
      <c r="X27" s="17">
        <v>0</v>
      </c>
      <c r="Y27" s="17">
        <v>0</v>
      </c>
    </row>
    <row r="28" spans="1:25" ht="31.5" x14ac:dyDescent="0.25">
      <c r="A28" s="60">
        <v>21</v>
      </c>
      <c r="B28" s="56" t="s">
        <v>258</v>
      </c>
      <c r="C28" s="53" t="s">
        <v>48</v>
      </c>
      <c r="D28" s="53" t="s">
        <v>49</v>
      </c>
      <c r="E28" s="15">
        <f t="shared" si="14"/>
        <v>0</v>
      </c>
      <c r="F28" s="15">
        <f t="shared" si="13"/>
        <v>2</v>
      </c>
      <c r="G28" s="15">
        <f t="shared" si="12"/>
        <v>18</v>
      </c>
      <c r="H28" s="15">
        <f t="shared" si="8"/>
        <v>6</v>
      </c>
      <c r="I28" s="15">
        <f t="shared" si="9"/>
        <v>1</v>
      </c>
      <c r="J28" s="15">
        <f t="shared" si="10"/>
        <v>0</v>
      </c>
      <c r="K28" s="15">
        <f t="shared" si="11"/>
        <v>1</v>
      </c>
      <c r="L28" s="18">
        <v>0</v>
      </c>
      <c r="M28" s="18">
        <v>1</v>
      </c>
      <c r="N28" s="18">
        <v>6</v>
      </c>
      <c r="O28" s="18">
        <v>1</v>
      </c>
      <c r="P28" s="18">
        <v>1</v>
      </c>
      <c r="Q28" s="18">
        <v>0</v>
      </c>
      <c r="R28" s="18">
        <v>1</v>
      </c>
      <c r="S28" s="19">
        <v>0</v>
      </c>
      <c r="T28" s="19">
        <v>1</v>
      </c>
      <c r="U28" s="19">
        <v>12</v>
      </c>
      <c r="V28" s="19">
        <v>5</v>
      </c>
      <c r="W28" s="19">
        <v>0</v>
      </c>
      <c r="X28" s="19">
        <v>0</v>
      </c>
      <c r="Y28" s="19">
        <v>0</v>
      </c>
    </row>
    <row r="29" spans="1:25" ht="21" customHeight="1" x14ac:dyDescent="0.25">
      <c r="A29" s="53">
        <v>22</v>
      </c>
      <c r="B29" s="72" t="s">
        <v>44</v>
      </c>
      <c r="C29" s="53" t="s">
        <v>45</v>
      </c>
      <c r="D29" s="53" t="s">
        <v>10</v>
      </c>
      <c r="E29" s="15">
        <f t="shared" si="14"/>
        <v>0</v>
      </c>
      <c r="F29" s="15">
        <f t="shared" si="13"/>
        <v>3</v>
      </c>
      <c r="G29" s="15">
        <f t="shared" si="12"/>
        <v>16</v>
      </c>
      <c r="H29" s="15">
        <f t="shared" si="8"/>
        <v>13</v>
      </c>
      <c r="I29" s="15">
        <f t="shared" si="9"/>
        <v>3</v>
      </c>
      <c r="J29" s="15">
        <f t="shared" si="10"/>
        <v>3</v>
      </c>
      <c r="K29" s="15">
        <f t="shared" si="11"/>
        <v>5</v>
      </c>
      <c r="L29" s="18"/>
      <c r="M29" s="18">
        <v>2</v>
      </c>
      <c r="N29" s="18">
        <v>12</v>
      </c>
      <c r="O29" s="18">
        <v>11</v>
      </c>
      <c r="P29" s="73">
        <v>2</v>
      </c>
      <c r="Q29" s="73">
        <v>3</v>
      </c>
      <c r="R29" s="73">
        <v>2</v>
      </c>
      <c r="S29" s="19">
        <v>0</v>
      </c>
      <c r="T29" s="19">
        <v>1</v>
      </c>
      <c r="U29" s="19">
        <v>4</v>
      </c>
      <c r="V29" s="19">
        <v>2</v>
      </c>
      <c r="W29" s="74">
        <v>1</v>
      </c>
      <c r="X29" s="74">
        <v>0</v>
      </c>
      <c r="Y29" s="74">
        <v>3</v>
      </c>
    </row>
    <row r="30" spans="1:25" ht="31.5" x14ac:dyDescent="0.25">
      <c r="A30" s="60">
        <v>23</v>
      </c>
      <c r="B30" s="78" t="s">
        <v>51</v>
      </c>
      <c r="C30" s="53" t="s">
        <v>112</v>
      </c>
      <c r="D30" s="53" t="s">
        <v>52</v>
      </c>
      <c r="E30" s="15">
        <f t="shared" si="14"/>
        <v>0</v>
      </c>
      <c r="F30" s="15">
        <f t="shared" si="13"/>
        <v>1</v>
      </c>
      <c r="G30" s="15">
        <f t="shared" si="12"/>
        <v>0</v>
      </c>
      <c r="H30" s="15">
        <f t="shared" si="8"/>
        <v>5</v>
      </c>
      <c r="I30" s="15">
        <f t="shared" si="9"/>
        <v>0</v>
      </c>
      <c r="J30" s="15">
        <f t="shared" si="10"/>
        <v>0</v>
      </c>
      <c r="K30" s="15">
        <f t="shared" si="11"/>
        <v>1</v>
      </c>
      <c r="L30" s="18">
        <v>0</v>
      </c>
      <c r="M30" s="18">
        <v>1</v>
      </c>
      <c r="N30" s="18">
        <v>0</v>
      </c>
      <c r="O30" s="18">
        <v>5</v>
      </c>
      <c r="P30" s="18">
        <v>0</v>
      </c>
      <c r="Q30" s="18">
        <v>0</v>
      </c>
      <c r="R30" s="73">
        <v>1</v>
      </c>
      <c r="S30" s="41"/>
      <c r="T30" s="41"/>
      <c r="U30" s="41"/>
      <c r="V30" s="41"/>
      <c r="W30" s="41"/>
      <c r="X30" s="41"/>
      <c r="Y30" s="41"/>
    </row>
    <row r="31" spans="1:25" ht="31.5" x14ac:dyDescent="0.25">
      <c r="A31" s="53">
        <v>24</v>
      </c>
      <c r="B31" s="56" t="s">
        <v>57</v>
      </c>
      <c r="C31" s="53" t="s">
        <v>58</v>
      </c>
      <c r="D31" s="53" t="s">
        <v>37</v>
      </c>
      <c r="E31" s="47">
        <f t="shared" si="14"/>
        <v>0</v>
      </c>
      <c r="F31" s="47">
        <f t="shared" si="13"/>
        <v>0</v>
      </c>
      <c r="G31" s="47">
        <f t="shared" si="12"/>
        <v>1</v>
      </c>
      <c r="H31" s="47">
        <f t="shared" si="8"/>
        <v>0</v>
      </c>
      <c r="I31" s="47">
        <f t="shared" si="9"/>
        <v>0</v>
      </c>
      <c r="J31" s="47">
        <f t="shared" si="10"/>
        <v>0</v>
      </c>
      <c r="K31" s="47">
        <f t="shared" si="11"/>
        <v>0</v>
      </c>
      <c r="L31" s="16">
        <v>0</v>
      </c>
      <c r="M31" s="16">
        <v>0</v>
      </c>
      <c r="N31" s="16">
        <v>1</v>
      </c>
      <c r="O31" s="16">
        <v>0</v>
      </c>
      <c r="P31" s="16"/>
      <c r="Q31" s="16"/>
      <c r="R31" s="16"/>
      <c r="S31" s="42"/>
      <c r="T31" s="42"/>
      <c r="U31" s="42"/>
      <c r="V31" s="42"/>
      <c r="W31" s="42"/>
      <c r="X31" s="42"/>
      <c r="Y31" s="42"/>
    </row>
    <row r="32" spans="1:25" ht="31.5" x14ac:dyDescent="0.25">
      <c r="A32" s="60">
        <v>25</v>
      </c>
      <c r="B32" s="56" t="s">
        <v>55</v>
      </c>
      <c r="C32" s="53" t="s">
        <v>56</v>
      </c>
      <c r="D32" s="53" t="s">
        <v>52</v>
      </c>
      <c r="E32" s="15">
        <f t="shared" si="14"/>
        <v>1</v>
      </c>
      <c r="F32" s="15">
        <f t="shared" si="13"/>
        <v>2</v>
      </c>
      <c r="G32" s="15">
        <f t="shared" si="12"/>
        <v>18</v>
      </c>
      <c r="H32" s="15">
        <f t="shared" si="8"/>
        <v>5</v>
      </c>
      <c r="I32" s="15">
        <f t="shared" si="9"/>
        <v>2</v>
      </c>
      <c r="J32" s="15">
        <f t="shared" si="10"/>
        <v>5</v>
      </c>
      <c r="K32" s="15">
        <f t="shared" si="11"/>
        <v>2</v>
      </c>
      <c r="L32" s="18">
        <v>1</v>
      </c>
      <c r="M32" s="18">
        <v>2</v>
      </c>
      <c r="N32" s="18">
        <v>18</v>
      </c>
      <c r="O32" s="18">
        <v>5</v>
      </c>
      <c r="P32" s="18">
        <v>2</v>
      </c>
      <c r="Q32" s="18">
        <v>5</v>
      </c>
      <c r="R32" s="18">
        <v>2</v>
      </c>
      <c r="S32" s="41"/>
      <c r="T32" s="41"/>
      <c r="U32" s="41"/>
      <c r="V32" s="41"/>
      <c r="W32" s="41"/>
      <c r="X32" s="41"/>
      <c r="Y32" s="41"/>
    </row>
    <row r="33" spans="1:25" x14ac:dyDescent="0.25">
      <c r="A33" s="53">
        <v>26</v>
      </c>
      <c r="B33" s="56" t="s">
        <v>53</v>
      </c>
      <c r="C33" s="53" t="s">
        <v>54</v>
      </c>
      <c r="D33" s="59" t="s">
        <v>15</v>
      </c>
      <c r="E33" s="15">
        <f t="shared" si="14"/>
        <v>0</v>
      </c>
      <c r="F33" s="15">
        <f t="shared" si="13"/>
        <v>1</v>
      </c>
      <c r="G33" s="15">
        <f t="shared" si="12"/>
        <v>4</v>
      </c>
      <c r="H33" s="15">
        <f t="shared" si="8"/>
        <v>0</v>
      </c>
      <c r="I33" s="15">
        <f t="shared" si="9"/>
        <v>2</v>
      </c>
      <c r="J33" s="15">
        <f t="shared" si="10"/>
        <v>1</v>
      </c>
      <c r="K33" s="15">
        <f t="shared" si="11"/>
        <v>3</v>
      </c>
      <c r="L33" s="18"/>
      <c r="M33" s="18">
        <v>1</v>
      </c>
      <c r="N33" s="18">
        <v>3</v>
      </c>
      <c r="O33" s="18">
        <v>0</v>
      </c>
      <c r="P33" s="18">
        <v>2</v>
      </c>
      <c r="Q33" s="18">
        <v>1</v>
      </c>
      <c r="R33" s="18">
        <v>3</v>
      </c>
      <c r="S33" s="19"/>
      <c r="T33" s="19"/>
      <c r="U33" s="19">
        <v>1</v>
      </c>
      <c r="V33" s="19"/>
      <c r="W33" s="19"/>
      <c r="X33" s="19"/>
      <c r="Y33" s="19"/>
    </row>
    <row r="34" spans="1:25" x14ac:dyDescent="0.25">
      <c r="A34" s="60">
        <v>27</v>
      </c>
      <c r="B34" s="56" t="s">
        <v>159</v>
      </c>
      <c r="C34" s="53" t="s">
        <v>160</v>
      </c>
      <c r="D34" s="53" t="s">
        <v>10</v>
      </c>
      <c r="E34" s="15">
        <f t="shared" si="14"/>
        <v>1</v>
      </c>
      <c r="F34" s="15">
        <f t="shared" si="13"/>
        <v>2</v>
      </c>
      <c r="G34" s="15">
        <f t="shared" si="12"/>
        <v>20</v>
      </c>
      <c r="H34" s="15">
        <f t="shared" si="8"/>
        <v>8</v>
      </c>
      <c r="I34" s="15">
        <f t="shared" si="9"/>
        <v>2</v>
      </c>
      <c r="J34" s="15">
        <f t="shared" si="10"/>
        <v>3</v>
      </c>
      <c r="K34" s="15">
        <f t="shared" si="11"/>
        <v>5</v>
      </c>
      <c r="L34" s="18"/>
      <c r="M34" s="18">
        <v>1</v>
      </c>
      <c r="N34" s="18">
        <v>6</v>
      </c>
      <c r="O34" s="18">
        <v>2</v>
      </c>
      <c r="P34" s="18">
        <v>1</v>
      </c>
      <c r="Q34" s="18">
        <v>2</v>
      </c>
      <c r="R34" s="18">
        <v>0</v>
      </c>
      <c r="S34" s="19">
        <v>1</v>
      </c>
      <c r="T34" s="19">
        <v>1</v>
      </c>
      <c r="U34" s="19">
        <v>14</v>
      </c>
      <c r="V34" s="19">
        <v>6</v>
      </c>
      <c r="W34" s="19">
        <v>1</v>
      </c>
      <c r="X34" s="19">
        <v>1</v>
      </c>
      <c r="Y34" s="19">
        <v>5</v>
      </c>
    </row>
    <row r="35" spans="1:25" x14ac:dyDescent="0.25">
      <c r="A35" s="53">
        <v>28</v>
      </c>
      <c r="B35" s="78" t="s">
        <v>64</v>
      </c>
      <c r="C35" s="53" t="s">
        <v>65</v>
      </c>
      <c r="D35" s="59" t="s">
        <v>66</v>
      </c>
      <c r="E35" s="15">
        <f t="shared" si="14"/>
        <v>0</v>
      </c>
      <c r="F35" s="15">
        <f t="shared" si="13"/>
        <v>5</v>
      </c>
      <c r="G35" s="15">
        <f t="shared" si="12"/>
        <v>31</v>
      </c>
      <c r="H35" s="15">
        <f t="shared" si="8"/>
        <v>19</v>
      </c>
      <c r="I35" s="15">
        <f t="shared" si="9"/>
        <v>3</v>
      </c>
      <c r="J35" s="15">
        <f t="shared" si="10"/>
        <v>7</v>
      </c>
      <c r="K35" s="15">
        <f t="shared" si="11"/>
        <v>6</v>
      </c>
      <c r="L35" s="18"/>
      <c r="M35" s="18">
        <v>3</v>
      </c>
      <c r="N35" s="18">
        <v>14</v>
      </c>
      <c r="O35" s="18">
        <v>10</v>
      </c>
      <c r="P35" s="73">
        <v>3</v>
      </c>
      <c r="Q35" s="73">
        <v>2</v>
      </c>
      <c r="R35" s="73">
        <v>2</v>
      </c>
      <c r="S35" s="19"/>
      <c r="T35" s="19">
        <v>2</v>
      </c>
      <c r="U35" s="19">
        <v>17</v>
      </c>
      <c r="V35" s="19">
        <v>9</v>
      </c>
      <c r="W35" s="19">
        <v>0</v>
      </c>
      <c r="X35" s="19">
        <v>5</v>
      </c>
      <c r="Y35" s="19">
        <v>4</v>
      </c>
    </row>
    <row r="36" spans="1:25" ht="31.5" x14ac:dyDescent="0.25">
      <c r="A36" s="60">
        <v>29</v>
      </c>
      <c r="B36" s="56" t="s">
        <v>164</v>
      </c>
      <c r="C36" s="53" t="s">
        <v>70</v>
      </c>
      <c r="D36" s="53" t="s">
        <v>71</v>
      </c>
      <c r="E36" s="15">
        <f t="shared" si="14"/>
        <v>1</v>
      </c>
      <c r="F36" s="15">
        <f t="shared" si="13"/>
        <v>3</v>
      </c>
      <c r="G36" s="15">
        <f t="shared" si="12"/>
        <v>15</v>
      </c>
      <c r="H36" s="15">
        <f t="shared" si="8"/>
        <v>15</v>
      </c>
      <c r="I36" s="15">
        <f t="shared" si="9"/>
        <v>0</v>
      </c>
      <c r="J36" s="15">
        <f t="shared" si="10"/>
        <v>1</v>
      </c>
      <c r="K36" s="15">
        <f t="shared" si="11"/>
        <v>0</v>
      </c>
      <c r="L36" s="41"/>
      <c r="M36" s="41"/>
      <c r="N36" s="41"/>
      <c r="O36" s="41"/>
      <c r="P36" s="41"/>
      <c r="Q36" s="41"/>
      <c r="R36" s="41"/>
      <c r="S36" s="19">
        <v>1</v>
      </c>
      <c r="T36" s="19">
        <v>3</v>
      </c>
      <c r="U36" s="19">
        <v>15</v>
      </c>
      <c r="V36" s="19">
        <v>15</v>
      </c>
      <c r="W36" s="19">
        <v>0</v>
      </c>
      <c r="X36" s="19">
        <v>1</v>
      </c>
      <c r="Y36" s="19">
        <v>0</v>
      </c>
    </row>
    <row r="37" spans="1:25" ht="31.5" x14ac:dyDescent="0.25">
      <c r="A37" s="53">
        <v>30</v>
      </c>
      <c r="B37" s="56" t="s">
        <v>59</v>
      </c>
      <c r="C37" s="53" t="s">
        <v>60</v>
      </c>
      <c r="D37" s="53" t="s">
        <v>61</v>
      </c>
      <c r="E37" s="15">
        <f t="shared" si="14"/>
        <v>0</v>
      </c>
      <c r="F37" s="15">
        <f t="shared" si="13"/>
        <v>2</v>
      </c>
      <c r="G37" s="15">
        <f t="shared" si="12"/>
        <v>5</v>
      </c>
      <c r="H37" s="15">
        <f t="shared" si="8"/>
        <v>1</v>
      </c>
      <c r="I37" s="15">
        <f t="shared" si="9"/>
        <v>0</v>
      </c>
      <c r="J37" s="15">
        <f t="shared" si="10"/>
        <v>3</v>
      </c>
      <c r="K37" s="15">
        <f t="shared" si="11"/>
        <v>2</v>
      </c>
      <c r="L37" s="18"/>
      <c r="M37" s="18">
        <v>2</v>
      </c>
      <c r="N37" s="18">
        <v>5</v>
      </c>
      <c r="O37" s="18">
        <v>1</v>
      </c>
      <c r="P37" s="48">
        <v>0</v>
      </c>
      <c r="Q37" s="48">
        <v>3</v>
      </c>
      <c r="R37" s="48">
        <v>2</v>
      </c>
      <c r="S37" s="41"/>
      <c r="T37" s="41"/>
      <c r="U37" s="41"/>
      <c r="V37" s="41"/>
      <c r="W37" s="41"/>
      <c r="X37" s="41"/>
      <c r="Y37" s="41"/>
    </row>
    <row r="38" spans="1:25" ht="31.5" x14ac:dyDescent="0.25">
      <c r="A38" s="60">
        <v>31</v>
      </c>
      <c r="B38" s="56" t="s">
        <v>67</v>
      </c>
      <c r="C38" s="53" t="s">
        <v>68</v>
      </c>
      <c r="D38" s="53" t="s">
        <v>69</v>
      </c>
      <c r="E38" s="15">
        <f t="shared" si="14"/>
        <v>0</v>
      </c>
      <c r="F38" s="15">
        <f t="shared" si="13"/>
        <v>3</v>
      </c>
      <c r="G38" s="15">
        <f t="shared" si="12"/>
        <v>0</v>
      </c>
      <c r="H38" s="15">
        <f t="shared" si="8"/>
        <v>8</v>
      </c>
      <c r="I38" s="15">
        <f t="shared" si="9"/>
        <v>0</v>
      </c>
      <c r="J38" s="15">
        <f t="shared" si="10"/>
        <v>0</v>
      </c>
      <c r="K38" s="15">
        <f t="shared" si="11"/>
        <v>0</v>
      </c>
      <c r="L38" s="18"/>
      <c r="M38" s="18">
        <v>3</v>
      </c>
      <c r="N38" s="18">
        <v>0</v>
      </c>
      <c r="O38" s="18">
        <v>8</v>
      </c>
      <c r="P38" s="18">
        <v>0</v>
      </c>
      <c r="Q38" s="18">
        <v>0</v>
      </c>
      <c r="R38" s="18">
        <v>0</v>
      </c>
      <c r="S38" s="41"/>
      <c r="T38" s="41"/>
      <c r="U38" s="41"/>
      <c r="V38" s="41"/>
      <c r="W38" s="41"/>
      <c r="X38" s="41"/>
      <c r="Y38" s="41"/>
    </row>
    <row r="39" spans="1:25" x14ac:dyDescent="0.25">
      <c r="A39" s="53">
        <v>32</v>
      </c>
      <c r="B39" s="54" t="s">
        <v>81</v>
      </c>
      <c r="C39" s="53" t="s">
        <v>62</v>
      </c>
      <c r="D39" s="59" t="s">
        <v>63</v>
      </c>
      <c r="E39" s="15">
        <f t="shared" si="14"/>
        <v>0</v>
      </c>
      <c r="F39" s="15">
        <f t="shared" si="13"/>
        <v>1</v>
      </c>
      <c r="G39" s="15">
        <f t="shared" si="12"/>
        <v>1</v>
      </c>
      <c r="H39" s="15">
        <f t="shared" si="8"/>
        <v>0</v>
      </c>
      <c r="I39" s="15">
        <f t="shared" si="9"/>
        <v>0</v>
      </c>
      <c r="J39" s="15">
        <f t="shared" si="10"/>
        <v>0</v>
      </c>
      <c r="K39" s="15">
        <f t="shared" si="11"/>
        <v>0</v>
      </c>
      <c r="L39" s="18">
        <v>0</v>
      </c>
      <c r="M39" s="18">
        <v>1</v>
      </c>
      <c r="N39" s="18">
        <v>1</v>
      </c>
      <c r="O39" s="18">
        <v>0</v>
      </c>
      <c r="P39" s="20"/>
      <c r="Q39" s="27"/>
      <c r="R39" s="27"/>
      <c r="S39" s="43"/>
      <c r="T39" s="43"/>
      <c r="U39" s="43"/>
      <c r="V39" s="43"/>
      <c r="W39" s="43"/>
      <c r="X39" s="41"/>
      <c r="Y39" s="41"/>
    </row>
    <row r="40" spans="1:25" ht="19.5" customHeight="1" x14ac:dyDescent="0.25">
      <c r="A40" s="60">
        <v>33</v>
      </c>
      <c r="B40" s="57" t="s">
        <v>83</v>
      </c>
      <c r="C40" s="58" t="s">
        <v>115</v>
      </c>
      <c r="D40" s="59" t="s">
        <v>75</v>
      </c>
      <c r="E40" s="15">
        <f t="shared" si="14"/>
        <v>0</v>
      </c>
      <c r="F40" s="15">
        <f t="shared" si="13"/>
        <v>1</v>
      </c>
      <c r="G40" s="15">
        <f t="shared" si="12"/>
        <v>1</v>
      </c>
      <c r="H40" s="15">
        <f t="shared" si="8"/>
        <v>1</v>
      </c>
      <c r="I40" s="15">
        <f t="shared" si="9"/>
        <v>0</v>
      </c>
      <c r="J40" s="15">
        <f t="shared" si="10"/>
        <v>0</v>
      </c>
      <c r="K40" s="15">
        <f t="shared" si="11"/>
        <v>0</v>
      </c>
      <c r="L40" s="16"/>
      <c r="M40" s="16">
        <v>1</v>
      </c>
      <c r="N40" s="16">
        <v>1</v>
      </c>
      <c r="O40" s="16">
        <v>1</v>
      </c>
      <c r="P40" s="16">
        <v>0</v>
      </c>
      <c r="Q40" s="16">
        <v>0</v>
      </c>
      <c r="R40" s="16">
        <v>0</v>
      </c>
      <c r="S40" s="44"/>
      <c r="T40" s="44"/>
      <c r="U40" s="44"/>
      <c r="V40" s="44"/>
      <c r="W40" s="44"/>
      <c r="X40" s="44"/>
      <c r="Y40" s="44"/>
    </row>
    <row r="41" spans="1:25" x14ac:dyDescent="0.25">
      <c r="A41" s="53">
        <v>34</v>
      </c>
      <c r="B41" s="57" t="s">
        <v>116</v>
      </c>
      <c r="C41" s="58" t="s">
        <v>86</v>
      </c>
      <c r="D41" s="59" t="s">
        <v>87</v>
      </c>
      <c r="E41" s="15">
        <f t="shared" si="14"/>
        <v>1</v>
      </c>
      <c r="F41" s="15"/>
      <c r="G41" s="15">
        <f t="shared" si="12"/>
        <v>1</v>
      </c>
      <c r="H41" s="15">
        <f t="shared" ref="H41:H72" si="15">O41+V41</f>
        <v>1</v>
      </c>
      <c r="I41" s="15"/>
      <c r="J41" s="15"/>
      <c r="K41" s="15"/>
      <c r="L41" s="16">
        <v>1</v>
      </c>
      <c r="M41" s="16"/>
      <c r="N41" s="16">
        <v>1</v>
      </c>
      <c r="O41" s="16">
        <v>1</v>
      </c>
      <c r="P41" s="16"/>
      <c r="Q41" s="16"/>
      <c r="R41" s="16"/>
      <c r="S41" s="44"/>
      <c r="T41" s="44"/>
      <c r="U41" s="44"/>
      <c r="V41" s="44"/>
      <c r="W41" s="44"/>
      <c r="X41" s="44"/>
      <c r="Y41" s="44"/>
    </row>
    <row r="42" spans="1:25" x14ac:dyDescent="0.25">
      <c r="A42" s="60">
        <v>35</v>
      </c>
      <c r="B42" s="56" t="s">
        <v>80</v>
      </c>
      <c r="C42" s="59" t="s">
        <v>82</v>
      </c>
      <c r="D42" s="59" t="s">
        <v>8</v>
      </c>
      <c r="E42" s="15">
        <f t="shared" si="14"/>
        <v>1</v>
      </c>
      <c r="F42" s="15">
        <f t="shared" ref="F42:F73" si="16">M42+T42</f>
        <v>4</v>
      </c>
      <c r="G42" s="15">
        <f t="shared" si="12"/>
        <v>38</v>
      </c>
      <c r="H42" s="15">
        <f t="shared" si="15"/>
        <v>18</v>
      </c>
      <c r="I42" s="15">
        <v>15</v>
      </c>
      <c r="J42" s="15">
        <v>3</v>
      </c>
      <c r="K42" s="15">
        <v>4</v>
      </c>
      <c r="L42" s="18"/>
      <c r="M42" s="18">
        <v>2</v>
      </c>
      <c r="N42" s="18">
        <v>20</v>
      </c>
      <c r="O42" s="18">
        <v>10</v>
      </c>
      <c r="P42" s="18">
        <v>9</v>
      </c>
      <c r="Q42" s="18">
        <v>0</v>
      </c>
      <c r="R42" s="18">
        <v>3</v>
      </c>
      <c r="S42" s="19">
        <v>1</v>
      </c>
      <c r="T42" s="19">
        <v>2</v>
      </c>
      <c r="U42" s="19">
        <v>18</v>
      </c>
      <c r="V42" s="19">
        <v>8</v>
      </c>
      <c r="W42" s="24">
        <v>11</v>
      </c>
      <c r="X42" s="24">
        <v>3</v>
      </c>
      <c r="Y42" s="24">
        <v>2</v>
      </c>
    </row>
    <row r="43" spans="1:25" ht="21" customHeight="1" x14ac:dyDescent="0.25">
      <c r="A43" s="53">
        <v>36</v>
      </c>
      <c r="B43" s="72" t="s">
        <v>85</v>
      </c>
      <c r="C43" s="53" t="s">
        <v>84</v>
      </c>
      <c r="D43" s="53" t="s">
        <v>74</v>
      </c>
      <c r="E43" s="15">
        <f t="shared" si="14"/>
        <v>0</v>
      </c>
      <c r="F43" s="15">
        <f t="shared" si="16"/>
        <v>1</v>
      </c>
      <c r="G43" s="15">
        <f t="shared" si="12"/>
        <v>1</v>
      </c>
      <c r="H43" s="15">
        <f t="shared" si="15"/>
        <v>1</v>
      </c>
      <c r="I43" s="15">
        <f t="shared" ref="I43:I58" si="17">P43+W43</f>
        <v>0</v>
      </c>
      <c r="J43" s="15">
        <f t="shared" ref="J43:J58" si="18">Q43+X43</f>
        <v>0</v>
      </c>
      <c r="K43" s="15">
        <f t="shared" ref="K43:K58" si="19">R43+Y43</f>
        <v>0</v>
      </c>
      <c r="L43" s="18"/>
      <c r="M43" s="18">
        <v>1</v>
      </c>
      <c r="N43" s="18">
        <v>1</v>
      </c>
      <c r="O43" s="18">
        <v>1</v>
      </c>
      <c r="P43" s="73">
        <v>0</v>
      </c>
      <c r="Q43" s="73">
        <v>0</v>
      </c>
      <c r="R43" s="73">
        <v>0</v>
      </c>
      <c r="S43" s="41"/>
      <c r="T43" s="41"/>
      <c r="U43" s="41"/>
      <c r="V43" s="41"/>
      <c r="W43" s="41"/>
      <c r="X43" s="41"/>
      <c r="Y43" s="41"/>
    </row>
    <row r="44" spans="1:25" ht="31.5" x14ac:dyDescent="0.25">
      <c r="A44" s="60">
        <v>37</v>
      </c>
      <c r="B44" s="56" t="s">
        <v>88</v>
      </c>
      <c r="C44" s="53" t="s">
        <v>89</v>
      </c>
      <c r="D44" s="53" t="s">
        <v>90</v>
      </c>
      <c r="E44" s="15">
        <f t="shared" si="14"/>
        <v>0</v>
      </c>
      <c r="F44" s="15">
        <f t="shared" si="16"/>
        <v>1</v>
      </c>
      <c r="G44" s="15">
        <f t="shared" si="12"/>
        <v>2</v>
      </c>
      <c r="H44" s="15">
        <f t="shared" si="15"/>
        <v>0</v>
      </c>
      <c r="I44" s="15">
        <f t="shared" si="17"/>
        <v>0</v>
      </c>
      <c r="J44" s="15">
        <f t="shared" si="18"/>
        <v>0</v>
      </c>
      <c r="K44" s="15">
        <f t="shared" si="19"/>
        <v>0</v>
      </c>
      <c r="L44" s="18"/>
      <c r="M44" s="18">
        <v>1</v>
      </c>
      <c r="N44" s="18">
        <v>2</v>
      </c>
      <c r="O44" s="18"/>
      <c r="P44" s="18"/>
      <c r="Q44" s="18"/>
      <c r="R44" s="18"/>
      <c r="S44" s="41"/>
      <c r="T44" s="41"/>
      <c r="U44" s="41"/>
      <c r="V44" s="41"/>
      <c r="W44" s="41"/>
      <c r="X44" s="41"/>
      <c r="Y44" s="41"/>
    </row>
    <row r="45" spans="1:25" ht="31.5" x14ac:dyDescent="0.25">
      <c r="A45" s="53">
        <v>38</v>
      </c>
      <c r="B45" s="56" t="s">
        <v>94</v>
      </c>
      <c r="C45" s="53" t="s">
        <v>95</v>
      </c>
      <c r="D45" s="53" t="s">
        <v>105</v>
      </c>
      <c r="E45" s="15">
        <f t="shared" si="14"/>
        <v>2</v>
      </c>
      <c r="F45" s="15">
        <f t="shared" si="16"/>
        <v>6</v>
      </c>
      <c r="G45" s="15">
        <f t="shared" si="12"/>
        <v>27</v>
      </c>
      <c r="H45" s="15">
        <f t="shared" si="15"/>
        <v>15</v>
      </c>
      <c r="I45" s="15">
        <f t="shared" si="17"/>
        <v>0</v>
      </c>
      <c r="J45" s="15">
        <f t="shared" si="18"/>
        <v>3</v>
      </c>
      <c r="K45" s="15">
        <f t="shared" si="19"/>
        <v>0</v>
      </c>
      <c r="L45" s="18">
        <v>1</v>
      </c>
      <c r="M45" s="18">
        <v>2</v>
      </c>
      <c r="N45" s="18">
        <v>7</v>
      </c>
      <c r="O45" s="18">
        <v>6</v>
      </c>
      <c r="P45" s="18"/>
      <c r="Q45" s="18"/>
      <c r="R45" s="18"/>
      <c r="S45" s="19">
        <v>1</v>
      </c>
      <c r="T45" s="19">
        <v>4</v>
      </c>
      <c r="U45" s="19">
        <v>20</v>
      </c>
      <c r="V45" s="19">
        <v>9</v>
      </c>
      <c r="W45" s="19">
        <v>0</v>
      </c>
      <c r="X45" s="19">
        <v>3</v>
      </c>
      <c r="Y45" s="19">
        <v>0</v>
      </c>
    </row>
    <row r="46" spans="1:25" ht="31.5" x14ac:dyDescent="0.25">
      <c r="A46" s="60">
        <v>39</v>
      </c>
      <c r="B46" s="56" t="s">
        <v>99</v>
      </c>
      <c r="C46" s="53" t="s">
        <v>100</v>
      </c>
      <c r="D46" s="63" t="s">
        <v>98</v>
      </c>
      <c r="E46" s="15">
        <f t="shared" si="14"/>
        <v>1</v>
      </c>
      <c r="F46" s="15">
        <f t="shared" si="16"/>
        <v>4</v>
      </c>
      <c r="G46" s="15">
        <f t="shared" si="12"/>
        <v>9</v>
      </c>
      <c r="H46" s="15">
        <f t="shared" si="15"/>
        <v>9</v>
      </c>
      <c r="I46" s="15">
        <f t="shared" si="17"/>
        <v>2</v>
      </c>
      <c r="J46" s="15">
        <f t="shared" si="18"/>
        <v>1</v>
      </c>
      <c r="K46" s="15">
        <f t="shared" si="19"/>
        <v>1</v>
      </c>
      <c r="L46" s="18"/>
      <c r="M46" s="18">
        <v>3</v>
      </c>
      <c r="N46" s="18">
        <v>7</v>
      </c>
      <c r="O46" s="18">
        <v>7</v>
      </c>
      <c r="P46" s="18">
        <v>2</v>
      </c>
      <c r="Q46" s="18">
        <v>0</v>
      </c>
      <c r="R46" s="18">
        <v>1</v>
      </c>
      <c r="S46" s="19">
        <v>1</v>
      </c>
      <c r="T46" s="19">
        <v>1</v>
      </c>
      <c r="U46" s="19">
        <v>2</v>
      </c>
      <c r="V46" s="19">
        <v>2</v>
      </c>
      <c r="W46" s="19">
        <v>0</v>
      </c>
      <c r="X46" s="19">
        <v>1</v>
      </c>
      <c r="Y46" s="19">
        <v>0</v>
      </c>
    </row>
    <row r="47" spans="1:25" ht="31.5" x14ac:dyDescent="0.25">
      <c r="A47" s="53">
        <v>40</v>
      </c>
      <c r="B47" s="56" t="s">
        <v>161</v>
      </c>
      <c r="C47" s="53" t="s">
        <v>162</v>
      </c>
      <c r="D47" s="64" t="s">
        <v>74</v>
      </c>
      <c r="E47" s="15">
        <f t="shared" si="14"/>
        <v>2</v>
      </c>
      <c r="F47" s="15">
        <f t="shared" si="16"/>
        <v>6</v>
      </c>
      <c r="G47" s="15">
        <f t="shared" si="12"/>
        <v>31</v>
      </c>
      <c r="H47" s="15">
        <f t="shared" si="15"/>
        <v>19</v>
      </c>
      <c r="I47" s="15">
        <f t="shared" si="17"/>
        <v>1</v>
      </c>
      <c r="J47" s="15">
        <f t="shared" si="18"/>
        <v>1</v>
      </c>
      <c r="K47" s="15">
        <f t="shared" si="19"/>
        <v>7</v>
      </c>
      <c r="L47" s="18">
        <v>1</v>
      </c>
      <c r="M47" s="18">
        <v>3</v>
      </c>
      <c r="N47" s="18">
        <v>7</v>
      </c>
      <c r="O47" s="18">
        <v>4</v>
      </c>
      <c r="P47" s="18">
        <v>1</v>
      </c>
      <c r="Q47" s="18">
        <v>0</v>
      </c>
      <c r="R47" s="18">
        <v>2</v>
      </c>
      <c r="S47" s="19">
        <v>1</v>
      </c>
      <c r="T47" s="19">
        <v>3</v>
      </c>
      <c r="U47" s="19">
        <v>24</v>
      </c>
      <c r="V47" s="19">
        <v>15</v>
      </c>
      <c r="W47" s="19">
        <v>0</v>
      </c>
      <c r="X47" s="19">
        <v>1</v>
      </c>
      <c r="Y47" s="19">
        <v>5</v>
      </c>
    </row>
    <row r="48" spans="1:25" x14ac:dyDescent="0.25">
      <c r="A48" s="60">
        <v>41</v>
      </c>
      <c r="B48" s="78" t="s">
        <v>172</v>
      </c>
      <c r="C48" s="53" t="s">
        <v>97</v>
      </c>
      <c r="D48" s="64" t="s">
        <v>90</v>
      </c>
      <c r="E48" s="15">
        <f t="shared" si="14"/>
        <v>1</v>
      </c>
      <c r="F48" s="15">
        <f t="shared" si="16"/>
        <v>3</v>
      </c>
      <c r="G48" s="15">
        <f t="shared" si="12"/>
        <v>15</v>
      </c>
      <c r="H48" s="15">
        <f t="shared" si="15"/>
        <v>8</v>
      </c>
      <c r="I48" s="15">
        <f t="shared" si="17"/>
        <v>0</v>
      </c>
      <c r="J48" s="15">
        <f t="shared" si="18"/>
        <v>0</v>
      </c>
      <c r="K48" s="15">
        <f t="shared" si="19"/>
        <v>0</v>
      </c>
      <c r="L48" s="18">
        <v>1</v>
      </c>
      <c r="M48" s="18">
        <v>3</v>
      </c>
      <c r="N48" s="18">
        <v>15</v>
      </c>
      <c r="O48" s="18">
        <v>8</v>
      </c>
      <c r="P48" s="18"/>
      <c r="Q48" s="18"/>
      <c r="R48" s="18"/>
      <c r="S48" s="41"/>
      <c r="T48" s="41"/>
      <c r="U48" s="41"/>
      <c r="V48" s="41"/>
      <c r="W48" s="41"/>
      <c r="X48" s="41"/>
      <c r="Y48" s="41"/>
    </row>
    <row r="49" spans="1:37" ht="31.5" x14ac:dyDescent="0.25">
      <c r="A49" s="53">
        <v>42</v>
      </c>
      <c r="B49" s="56" t="s">
        <v>96</v>
      </c>
      <c r="C49" s="53" t="s">
        <v>97</v>
      </c>
      <c r="D49" s="63" t="s">
        <v>98</v>
      </c>
      <c r="E49" s="15">
        <f t="shared" si="14"/>
        <v>1</v>
      </c>
      <c r="F49" s="15">
        <f t="shared" si="16"/>
        <v>2</v>
      </c>
      <c r="G49" s="15">
        <f t="shared" si="12"/>
        <v>7</v>
      </c>
      <c r="H49" s="15">
        <f t="shared" si="15"/>
        <v>7</v>
      </c>
      <c r="I49" s="15">
        <f t="shared" si="17"/>
        <v>0</v>
      </c>
      <c r="J49" s="15">
        <f t="shared" si="18"/>
        <v>1</v>
      </c>
      <c r="K49" s="15">
        <f t="shared" si="19"/>
        <v>0</v>
      </c>
      <c r="L49" s="18">
        <v>1</v>
      </c>
      <c r="M49" s="18">
        <v>2</v>
      </c>
      <c r="N49" s="18">
        <v>7</v>
      </c>
      <c r="O49" s="18">
        <v>7</v>
      </c>
      <c r="P49" s="18">
        <v>0</v>
      </c>
      <c r="Q49" s="18">
        <v>1</v>
      </c>
      <c r="R49" s="18">
        <v>0</v>
      </c>
      <c r="S49" s="42"/>
      <c r="T49" s="42"/>
      <c r="U49" s="42"/>
      <c r="V49" s="42"/>
      <c r="W49" s="42"/>
      <c r="X49" s="42"/>
      <c r="Y49" s="42"/>
    </row>
    <row r="50" spans="1:37" ht="31.5" x14ac:dyDescent="0.25">
      <c r="A50" s="60">
        <v>43</v>
      </c>
      <c r="B50" s="56" t="s">
        <v>142</v>
      </c>
      <c r="C50" s="53" t="s">
        <v>143</v>
      </c>
      <c r="D50" s="64" t="s">
        <v>144</v>
      </c>
      <c r="E50" s="15">
        <f t="shared" si="14"/>
        <v>0</v>
      </c>
      <c r="F50" s="15">
        <f t="shared" si="16"/>
        <v>2</v>
      </c>
      <c r="G50" s="15">
        <f t="shared" ref="G50:G81" si="20">N50+U50</f>
        <v>21</v>
      </c>
      <c r="H50" s="15">
        <f t="shared" si="15"/>
        <v>7</v>
      </c>
      <c r="I50" s="15">
        <f t="shared" si="17"/>
        <v>0</v>
      </c>
      <c r="J50" s="15">
        <f t="shared" si="18"/>
        <v>1</v>
      </c>
      <c r="K50" s="15">
        <f t="shared" si="19"/>
        <v>4</v>
      </c>
      <c r="L50" s="18"/>
      <c r="M50" s="18">
        <v>1</v>
      </c>
      <c r="N50" s="18">
        <v>11</v>
      </c>
      <c r="O50" s="18">
        <v>3</v>
      </c>
      <c r="P50" s="18">
        <v>0</v>
      </c>
      <c r="Q50" s="18">
        <v>0</v>
      </c>
      <c r="R50" s="18">
        <v>3</v>
      </c>
      <c r="S50" s="19"/>
      <c r="T50" s="19">
        <v>1</v>
      </c>
      <c r="U50" s="19">
        <v>10</v>
      </c>
      <c r="V50" s="19">
        <v>4</v>
      </c>
      <c r="W50" s="19">
        <v>0</v>
      </c>
      <c r="X50" s="19">
        <v>1</v>
      </c>
      <c r="Y50" s="19">
        <v>1</v>
      </c>
      <c r="Z50" t="s">
        <v>173</v>
      </c>
    </row>
    <row r="51" spans="1:37" x14ac:dyDescent="0.25">
      <c r="A51" s="53">
        <v>44</v>
      </c>
      <c r="B51" s="56" t="s">
        <v>179</v>
      </c>
      <c r="C51" s="53" t="s">
        <v>178</v>
      </c>
      <c r="D51" s="64" t="s">
        <v>74</v>
      </c>
      <c r="E51" s="15">
        <f t="shared" si="14"/>
        <v>1</v>
      </c>
      <c r="F51" s="15">
        <f t="shared" si="16"/>
        <v>5</v>
      </c>
      <c r="G51" s="15">
        <f t="shared" si="20"/>
        <v>15</v>
      </c>
      <c r="H51" s="15">
        <f t="shared" si="15"/>
        <v>6</v>
      </c>
      <c r="I51" s="15">
        <f t="shared" si="17"/>
        <v>1</v>
      </c>
      <c r="J51" s="15">
        <f t="shared" si="18"/>
        <v>5</v>
      </c>
      <c r="K51" s="15">
        <f t="shared" si="19"/>
        <v>8</v>
      </c>
      <c r="L51" s="18"/>
      <c r="M51" s="18">
        <v>2</v>
      </c>
      <c r="N51" s="18">
        <v>2</v>
      </c>
      <c r="O51" s="18">
        <v>0</v>
      </c>
      <c r="P51" s="18">
        <v>1</v>
      </c>
      <c r="Q51" s="18">
        <v>5</v>
      </c>
      <c r="R51" s="18">
        <v>5</v>
      </c>
      <c r="S51" s="19">
        <v>1</v>
      </c>
      <c r="T51" s="19">
        <v>3</v>
      </c>
      <c r="U51" s="19">
        <v>13</v>
      </c>
      <c r="V51" s="19">
        <v>6</v>
      </c>
      <c r="W51" s="19">
        <v>0</v>
      </c>
      <c r="X51" s="19">
        <v>0</v>
      </c>
      <c r="Y51" s="19">
        <v>3</v>
      </c>
    </row>
    <row r="52" spans="1:37" ht="31.5" x14ac:dyDescent="0.25">
      <c r="A52" s="60">
        <v>45</v>
      </c>
      <c r="B52" s="56" t="s">
        <v>140</v>
      </c>
      <c r="C52" s="53" t="s">
        <v>141</v>
      </c>
      <c r="D52" s="64" t="s">
        <v>90</v>
      </c>
      <c r="E52" s="15">
        <f t="shared" si="14"/>
        <v>0</v>
      </c>
      <c r="F52" s="15">
        <f t="shared" si="16"/>
        <v>3</v>
      </c>
      <c r="G52" s="15">
        <f t="shared" si="20"/>
        <v>9</v>
      </c>
      <c r="H52" s="15">
        <f t="shared" si="15"/>
        <v>9</v>
      </c>
      <c r="I52" s="15">
        <f t="shared" si="17"/>
        <v>1</v>
      </c>
      <c r="J52" s="15">
        <f t="shared" si="18"/>
        <v>0</v>
      </c>
      <c r="K52" s="15">
        <f t="shared" si="19"/>
        <v>0</v>
      </c>
      <c r="L52" s="18"/>
      <c r="M52" s="18">
        <v>3</v>
      </c>
      <c r="N52" s="18">
        <v>9</v>
      </c>
      <c r="O52" s="18">
        <v>9</v>
      </c>
      <c r="P52" s="18">
        <v>1</v>
      </c>
      <c r="Q52" s="18">
        <v>0</v>
      </c>
      <c r="R52" s="18">
        <v>0</v>
      </c>
      <c r="S52" s="41"/>
      <c r="T52" s="41"/>
      <c r="U52" s="41"/>
      <c r="V52" s="41"/>
      <c r="W52" s="41"/>
      <c r="X52" s="41"/>
      <c r="Y52" s="41"/>
    </row>
    <row r="53" spans="1:37" ht="31.5" x14ac:dyDescent="0.25">
      <c r="A53" s="53">
        <v>46</v>
      </c>
      <c r="B53" s="56" t="s">
        <v>259</v>
      </c>
      <c r="C53" s="53" t="s">
        <v>145</v>
      </c>
      <c r="D53" s="64" t="s">
        <v>151</v>
      </c>
      <c r="E53" s="15">
        <f t="shared" si="14"/>
        <v>0</v>
      </c>
      <c r="F53" s="15">
        <f t="shared" si="16"/>
        <v>4</v>
      </c>
      <c r="G53" s="15">
        <f t="shared" si="20"/>
        <v>24</v>
      </c>
      <c r="H53" s="15">
        <f t="shared" si="15"/>
        <v>15</v>
      </c>
      <c r="I53" s="15">
        <f t="shared" si="17"/>
        <v>4</v>
      </c>
      <c r="J53" s="15">
        <f t="shared" si="18"/>
        <v>2</v>
      </c>
      <c r="K53" s="15">
        <f t="shared" si="19"/>
        <v>4</v>
      </c>
      <c r="L53" s="18"/>
      <c r="M53" s="18">
        <v>3</v>
      </c>
      <c r="N53" s="18">
        <v>14</v>
      </c>
      <c r="O53" s="18">
        <v>10</v>
      </c>
      <c r="P53" s="18">
        <v>3</v>
      </c>
      <c r="Q53" s="18">
        <v>2</v>
      </c>
      <c r="R53" s="18">
        <v>2</v>
      </c>
      <c r="S53" s="19"/>
      <c r="T53" s="19">
        <v>1</v>
      </c>
      <c r="U53" s="19">
        <v>10</v>
      </c>
      <c r="V53" s="19">
        <v>5</v>
      </c>
      <c r="W53" s="19">
        <v>1</v>
      </c>
      <c r="X53" s="19">
        <v>0</v>
      </c>
      <c r="Y53" s="19">
        <v>2</v>
      </c>
    </row>
    <row r="54" spans="1:37" ht="20.25" customHeight="1" x14ac:dyDescent="0.25">
      <c r="A54" s="60">
        <v>47</v>
      </c>
      <c r="B54" s="56" t="s">
        <v>260</v>
      </c>
      <c r="C54" s="53" t="s">
        <v>145</v>
      </c>
      <c r="D54" s="64" t="s">
        <v>71</v>
      </c>
      <c r="E54" s="15">
        <f t="shared" si="14"/>
        <v>2</v>
      </c>
      <c r="F54" s="15">
        <f t="shared" si="16"/>
        <v>5</v>
      </c>
      <c r="G54" s="15">
        <f t="shared" si="20"/>
        <v>13</v>
      </c>
      <c r="H54" s="15">
        <f t="shared" si="15"/>
        <v>9</v>
      </c>
      <c r="I54" s="15">
        <f t="shared" si="17"/>
        <v>3</v>
      </c>
      <c r="J54" s="15">
        <f t="shared" si="18"/>
        <v>1</v>
      </c>
      <c r="K54" s="15">
        <f t="shared" si="19"/>
        <v>4</v>
      </c>
      <c r="L54" s="18">
        <v>1</v>
      </c>
      <c r="M54" s="18">
        <v>4</v>
      </c>
      <c r="N54" s="18">
        <v>9</v>
      </c>
      <c r="O54" s="18">
        <v>5</v>
      </c>
      <c r="P54" s="18">
        <v>2</v>
      </c>
      <c r="Q54" s="18">
        <v>1</v>
      </c>
      <c r="R54" s="18">
        <v>2</v>
      </c>
      <c r="S54" s="19">
        <v>1</v>
      </c>
      <c r="T54" s="19">
        <v>1</v>
      </c>
      <c r="U54" s="19">
        <v>4</v>
      </c>
      <c r="V54" s="19">
        <v>4</v>
      </c>
      <c r="W54" s="19">
        <v>1</v>
      </c>
      <c r="X54" s="19">
        <v>0</v>
      </c>
      <c r="Y54" s="19">
        <v>2</v>
      </c>
      <c r="AA54" s="102" t="s">
        <v>256</v>
      </c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</row>
    <row r="55" spans="1:37" x14ac:dyDescent="0.25">
      <c r="A55" s="53">
        <v>48</v>
      </c>
      <c r="B55" s="78" t="s">
        <v>180</v>
      </c>
      <c r="C55" s="53" t="s">
        <v>174</v>
      </c>
      <c r="D55" s="64" t="s">
        <v>175</v>
      </c>
      <c r="E55" s="15">
        <f t="shared" si="14"/>
        <v>0</v>
      </c>
      <c r="F55" s="15">
        <f t="shared" si="16"/>
        <v>1</v>
      </c>
      <c r="G55" s="15">
        <f t="shared" si="20"/>
        <v>3</v>
      </c>
      <c r="H55" s="15">
        <f t="shared" si="15"/>
        <v>0</v>
      </c>
      <c r="I55" s="15">
        <f t="shared" si="17"/>
        <v>0</v>
      </c>
      <c r="J55" s="15">
        <f t="shared" si="18"/>
        <v>0</v>
      </c>
      <c r="K55" s="15">
        <f t="shared" si="19"/>
        <v>0</v>
      </c>
      <c r="L55" s="18">
        <v>0</v>
      </c>
      <c r="M55" s="18">
        <v>1</v>
      </c>
      <c r="N55" s="18">
        <v>2</v>
      </c>
      <c r="O55" s="18">
        <v>0</v>
      </c>
      <c r="P55" s="18"/>
      <c r="Q55" s="18"/>
      <c r="R55" s="18"/>
      <c r="S55" s="19">
        <v>0</v>
      </c>
      <c r="T55" s="19">
        <v>0</v>
      </c>
      <c r="U55" s="19">
        <v>1</v>
      </c>
      <c r="V55" s="19">
        <v>0</v>
      </c>
      <c r="W55" s="19"/>
      <c r="X55" s="19"/>
      <c r="Y55" s="19"/>
    </row>
    <row r="56" spans="1:37" x14ac:dyDescent="0.25">
      <c r="A56" s="60">
        <v>49</v>
      </c>
      <c r="B56" s="56" t="s">
        <v>186</v>
      </c>
      <c r="C56" s="53" t="s">
        <v>187</v>
      </c>
      <c r="D56" s="64" t="s">
        <v>188</v>
      </c>
      <c r="E56" s="15">
        <f t="shared" si="14"/>
        <v>0</v>
      </c>
      <c r="F56" s="15">
        <f t="shared" si="16"/>
        <v>4</v>
      </c>
      <c r="G56" s="15">
        <f t="shared" si="20"/>
        <v>18</v>
      </c>
      <c r="H56" s="15">
        <f t="shared" si="15"/>
        <v>12</v>
      </c>
      <c r="I56" s="15">
        <f t="shared" si="17"/>
        <v>16</v>
      </c>
      <c r="J56" s="15">
        <f t="shared" si="18"/>
        <v>14</v>
      </c>
      <c r="K56" s="15">
        <f t="shared" si="19"/>
        <v>17</v>
      </c>
      <c r="L56" s="18"/>
      <c r="M56" s="18">
        <v>2</v>
      </c>
      <c r="N56" s="18">
        <v>10</v>
      </c>
      <c r="O56" s="18">
        <v>5</v>
      </c>
      <c r="P56" s="18">
        <v>13</v>
      </c>
      <c r="Q56" s="18">
        <v>13</v>
      </c>
      <c r="R56" s="18">
        <v>12</v>
      </c>
      <c r="S56" s="19">
        <v>0</v>
      </c>
      <c r="T56" s="19">
        <v>2</v>
      </c>
      <c r="U56" s="19">
        <v>8</v>
      </c>
      <c r="V56" s="19">
        <v>7</v>
      </c>
      <c r="W56" s="19">
        <v>3</v>
      </c>
      <c r="X56" s="19">
        <v>1</v>
      </c>
      <c r="Y56" s="19">
        <v>5</v>
      </c>
    </row>
    <row r="57" spans="1:37" x14ac:dyDescent="0.25">
      <c r="A57" s="53">
        <v>50</v>
      </c>
      <c r="B57" s="56" t="s">
        <v>91</v>
      </c>
      <c r="C57" s="53" t="s">
        <v>92</v>
      </c>
      <c r="D57" s="53" t="s">
        <v>93</v>
      </c>
      <c r="E57" s="15">
        <f t="shared" ref="E57:E88" si="21">L57+S57</f>
        <v>3</v>
      </c>
      <c r="F57" s="15">
        <f t="shared" si="16"/>
        <v>4</v>
      </c>
      <c r="G57" s="15">
        <f t="shared" si="20"/>
        <v>24</v>
      </c>
      <c r="H57" s="15">
        <f t="shared" si="15"/>
        <v>0</v>
      </c>
      <c r="I57" s="15">
        <f t="shared" si="17"/>
        <v>0</v>
      </c>
      <c r="J57" s="15">
        <f t="shared" si="18"/>
        <v>0</v>
      </c>
      <c r="K57" s="15">
        <f t="shared" si="19"/>
        <v>0</v>
      </c>
      <c r="L57" s="18">
        <v>3</v>
      </c>
      <c r="M57" s="18">
        <v>4</v>
      </c>
      <c r="N57" s="18">
        <v>24</v>
      </c>
      <c r="O57" s="18"/>
      <c r="P57" s="18"/>
      <c r="Q57" s="18"/>
      <c r="R57" s="18"/>
      <c r="S57" s="41"/>
      <c r="T57" s="41"/>
      <c r="U57" s="41"/>
      <c r="V57" s="41"/>
      <c r="W57" s="41"/>
      <c r="X57" s="41"/>
      <c r="Y57" s="41"/>
    </row>
    <row r="58" spans="1:37" x14ac:dyDescent="0.25">
      <c r="A58" s="60">
        <v>51</v>
      </c>
      <c r="B58" s="56" t="s">
        <v>176</v>
      </c>
      <c r="C58" s="53" t="s">
        <v>177</v>
      </c>
      <c r="D58" s="53" t="s">
        <v>74</v>
      </c>
      <c r="E58" s="15">
        <f t="shared" si="21"/>
        <v>1</v>
      </c>
      <c r="F58" s="15">
        <f t="shared" si="16"/>
        <v>6</v>
      </c>
      <c r="G58" s="15">
        <f t="shared" si="20"/>
        <v>15</v>
      </c>
      <c r="H58" s="15">
        <f t="shared" si="15"/>
        <v>6</v>
      </c>
      <c r="I58" s="15">
        <f t="shared" si="17"/>
        <v>1</v>
      </c>
      <c r="J58" s="15">
        <f t="shared" si="18"/>
        <v>1</v>
      </c>
      <c r="K58" s="15">
        <f t="shared" si="19"/>
        <v>1</v>
      </c>
      <c r="L58" s="18">
        <v>1</v>
      </c>
      <c r="M58" s="18">
        <v>6</v>
      </c>
      <c r="N58" s="18">
        <v>15</v>
      </c>
      <c r="O58" s="18">
        <v>6</v>
      </c>
      <c r="P58" s="31">
        <v>1</v>
      </c>
      <c r="Q58" s="31">
        <v>1</v>
      </c>
      <c r="R58" s="31">
        <v>1</v>
      </c>
      <c r="S58" s="41"/>
      <c r="T58" s="41"/>
      <c r="U58" s="41"/>
      <c r="V58" s="41"/>
      <c r="W58" s="41"/>
      <c r="X58" s="41"/>
      <c r="Y58" s="41"/>
    </row>
    <row r="59" spans="1:37" ht="17.25" customHeight="1" x14ac:dyDescent="0.25">
      <c r="A59" s="53">
        <v>52</v>
      </c>
      <c r="B59" s="65" t="s">
        <v>183</v>
      </c>
      <c r="C59" s="66" t="s">
        <v>182</v>
      </c>
      <c r="D59" s="66" t="s">
        <v>90</v>
      </c>
      <c r="E59" s="30">
        <f t="shared" si="21"/>
        <v>0</v>
      </c>
      <c r="F59" s="30">
        <f t="shared" si="16"/>
        <v>1</v>
      </c>
      <c r="G59" s="30">
        <f t="shared" si="20"/>
        <v>1</v>
      </c>
      <c r="H59" s="30">
        <f t="shared" si="15"/>
        <v>0</v>
      </c>
      <c r="I59" s="30">
        <f>P58+W59</f>
        <v>1</v>
      </c>
      <c r="J59" s="30">
        <f>Q58+X59</f>
        <v>1</v>
      </c>
      <c r="K59" s="30">
        <f>R58+Y59</f>
        <v>1</v>
      </c>
      <c r="L59" s="31"/>
      <c r="M59" s="31">
        <v>1</v>
      </c>
      <c r="N59" s="31">
        <v>1</v>
      </c>
      <c r="O59" s="31">
        <v>0</v>
      </c>
      <c r="P59" s="31"/>
      <c r="Q59" s="31"/>
      <c r="R59" s="31"/>
      <c r="S59" s="45"/>
      <c r="T59" s="45"/>
      <c r="U59" s="45"/>
      <c r="V59" s="45"/>
      <c r="W59" s="45"/>
      <c r="X59" s="45"/>
      <c r="Y59" s="45"/>
    </row>
    <row r="60" spans="1:37" ht="17.25" customHeight="1" x14ac:dyDescent="0.25">
      <c r="A60" s="60">
        <v>53</v>
      </c>
      <c r="B60" s="67" t="s">
        <v>191</v>
      </c>
      <c r="C60" s="66" t="s">
        <v>192</v>
      </c>
      <c r="D60" s="66" t="s">
        <v>193</v>
      </c>
      <c r="E60" s="30">
        <f t="shared" si="21"/>
        <v>1</v>
      </c>
      <c r="F60" s="30">
        <f t="shared" si="16"/>
        <v>4</v>
      </c>
      <c r="G60" s="30">
        <f t="shared" si="20"/>
        <v>9</v>
      </c>
      <c r="H60" s="30">
        <f t="shared" si="15"/>
        <v>4</v>
      </c>
      <c r="I60" s="30">
        <f t="shared" ref="I60:I101" si="22">P60+W60</f>
        <v>1</v>
      </c>
      <c r="J60" s="30">
        <f t="shared" ref="J60:J101" si="23">Q60+X60</f>
        <v>0</v>
      </c>
      <c r="K60" s="30">
        <f t="shared" ref="K60:K101" si="24">R60+Y60</f>
        <v>3</v>
      </c>
      <c r="L60" s="31">
        <v>1</v>
      </c>
      <c r="M60" s="31">
        <v>2</v>
      </c>
      <c r="N60" s="31">
        <v>3</v>
      </c>
      <c r="O60" s="31">
        <v>2</v>
      </c>
      <c r="P60" s="31">
        <v>1</v>
      </c>
      <c r="Q60" s="31">
        <v>0</v>
      </c>
      <c r="R60" s="31">
        <v>2</v>
      </c>
      <c r="S60" s="32">
        <v>0</v>
      </c>
      <c r="T60" s="32">
        <v>2</v>
      </c>
      <c r="U60" s="32">
        <v>6</v>
      </c>
      <c r="V60" s="32">
        <v>2</v>
      </c>
      <c r="W60" s="32">
        <v>0</v>
      </c>
      <c r="X60" s="32">
        <v>0</v>
      </c>
      <c r="Y60" s="32">
        <v>1</v>
      </c>
    </row>
    <row r="61" spans="1:37" x14ac:dyDescent="0.25">
      <c r="A61" s="53">
        <v>54</v>
      </c>
      <c r="B61" s="56" t="s">
        <v>185</v>
      </c>
      <c r="C61" s="53" t="s">
        <v>184</v>
      </c>
      <c r="D61" s="59" t="s">
        <v>8</v>
      </c>
      <c r="E61" s="30">
        <f t="shared" si="21"/>
        <v>0</v>
      </c>
      <c r="F61" s="30">
        <f t="shared" si="16"/>
        <v>4</v>
      </c>
      <c r="G61" s="30">
        <f t="shared" si="20"/>
        <v>20</v>
      </c>
      <c r="H61" s="30">
        <f t="shared" si="15"/>
        <v>9</v>
      </c>
      <c r="I61" s="30">
        <f t="shared" si="22"/>
        <v>0</v>
      </c>
      <c r="J61" s="30">
        <f t="shared" si="23"/>
        <v>0</v>
      </c>
      <c r="K61" s="30">
        <f t="shared" si="24"/>
        <v>0</v>
      </c>
      <c r="L61" s="33"/>
      <c r="M61" s="33">
        <v>3</v>
      </c>
      <c r="N61" s="33">
        <v>9</v>
      </c>
      <c r="O61" s="33">
        <v>4</v>
      </c>
      <c r="P61" s="33"/>
      <c r="Q61" s="33"/>
      <c r="R61" s="33"/>
      <c r="S61" s="34">
        <v>0</v>
      </c>
      <c r="T61" s="34">
        <v>1</v>
      </c>
      <c r="U61" s="34">
        <v>11</v>
      </c>
      <c r="V61" s="34">
        <v>5</v>
      </c>
      <c r="W61" s="34"/>
      <c r="X61" s="34"/>
      <c r="Y61" s="34"/>
    </row>
    <row r="62" spans="1:37" x14ac:dyDescent="0.25">
      <c r="A62" s="60">
        <v>55</v>
      </c>
      <c r="B62" s="56" t="s">
        <v>214</v>
      </c>
      <c r="C62" s="53" t="s">
        <v>213</v>
      </c>
      <c r="D62" s="59" t="s">
        <v>10</v>
      </c>
      <c r="E62" s="30">
        <f t="shared" si="21"/>
        <v>1</v>
      </c>
      <c r="F62" s="30">
        <f t="shared" si="16"/>
        <v>1</v>
      </c>
      <c r="G62" s="30">
        <f t="shared" si="20"/>
        <v>7</v>
      </c>
      <c r="H62" s="30">
        <f t="shared" si="15"/>
        <v>7</v>
      </c>
      <c r="I62" s="30">
        <f t="shared" si="22"/>
        <v>1</v>
      </c>
      <c r="J62" s="30">
        <f t="shared" si="23"/>
        <v>0</v>
      </c>
      <c r="K62" s="30">
        <f t="shared" si="24"/>
        <v>0</v>
      </c>
      <c r="L62" s="46"/>
      <c r="M62" s="46"/>
      <c r="N62" s="46"/>
      <c r="O62" s="46"/>
      <c r="P62" s="46"/>
      <c r="Q62" s="46"/>
      <c r="R62" s="46"/>
      <c r="S62" s="34">
        <v>1</v>
      </c>
      <c r="T62" s="34">
        <v>1</v>
      </c>
      <c r="U62" s="34">
        <v>7</v>
      </c>
      <c r="V62" s="34">
        <v>7</v>
      </c>
      <c r="W62" s="34">
        <v>1</v>
      </c>
      <c r="X62" s="34">
        <v>0</v>
      </c>
      <c r="Y62" s="34">
        <v>0</v>
      </c>
    </row>
    <row r="63" spans="1:37" x14ac:dyDescent="0.25">
      <c r="A63" s="53">
        <v>56</v>
      </c>
      <c r="B63" s="56" t="s">
        <v>216</v>
      </c>
      <c r="C63" s="53" t="s">
        <v>217</v>
      </c>
      <c r="D63" s="59" t="s">
        <v>10</v>
      </c>
      <c r="E63" s="30">
        <f t="shared" si="21"/>
        <v>1</v>
      </c>
      <c r="F63" s="30">
        <f t="shared" si="16"/>
        <v>4</v>
      </c>
      <c r="G63" s="30">
        <f t="shared" si="20"/>
        <v>14</v>
      </c>
      <c r="H63" s="30">
        <f t="shared" si="15"/>
        <v>10</v>
      </c>
      <c r="I63" s="30">
        <f t="shared" si="22"/>
        <v>0</v>
      </c>
      <c r="J63" s="30">
        <f t="shared" si="23"/>
        <v>0</v>
      </c>
      <c r="K63" s="30">
        <f t="shared" si="24"/>
        <v>0</v>
      </c>
      <c r="L63" s="33">
        <v>1</v>
      </c>
      <c r="M63" s="33">
        <v>4</v>
      </c>
      <c r="N63" s="33">
        <v>14</v>
      </c>
      <c r="O63" s="33">
        <v>10</v>
      </c>
      <c r="P63" s="33"/>
      <c r="Q63" s="33"/>
      <c r="R63" s="33"/>
      <c r="S63" s="46"/>
      <c r="T63" s="46"/>
      <c r="U63" s="46"/>
      <c r="V63" s="46"/>
      <c r="W63" s="46"/>
      <c r="X63" s="46"/>
      <c r="Y63" s="46"/>
    </row>
    <row r="64" spans="1:37" x14ac:dyDescent="0.25">
      <c r="A64" s="60">
        <v>57</v>
      </c>
      <c r="B64" s="56" t="s">
        <v>189</v>
      </c>
      <c r="C64" s="53" t="s">
        <v>190</v>
      </c>
      <c r="D64" s="59" t="s">
        <v>19</v>
      </c>
      <c r="E64" s="30">
        <f t="shared" si="21"/>
        <v>0</v>
      </c>
      <c r="F64" s="30">
        <f t="shared" si="16"/>
        <v>6</v>
      </c>
      <c r="G64" s="30">
        <f t="shared" si="20"/>
        <v>25</v>
      </c>
      <c r="H64" s="30">
        <f t="shared" si="15"/>
        <v>0</v>
      </c>
      <c r="I64" s="30">
        <f t="shared" si="22"/>
        <v>0</v>
      </c>
      <c r="J64" s="30">
        <f t="shared" si="23"/>
        <v>0</v>
      </c>
      <c r="K64" s="30">
        <f t="shared" si="24"/>
        <v>0</v>
      </c>
      <c r="L64" s="33"/>
      <c r="M64" s="33">
        <v>6</v>
      </c>
      <c r="N64" s="33">
        <v>25</v>
      </c>
      <c r="O64" s="33"/>
      <c r="P64" s="33"/>
      <c r="Q64" s="33"/>
      <c r="R64" s="33"/>
      <c r="S64" s="46"/>
      <c r="T64" s="46"/>
      <c r="U64" s="46"/>
      <c r="V64" s="46"/>
      <c r="W64" s="46"/>
      <c r="X64" s="46"/>
      <c r="Y64" s="46"/>
    </row>
    <row r="65" spans="1:25" ht="31.5" x14ac:dyDescent="0.25">
      <c r="A65" s="53">
        <v>58</v>
      </c>
      <c r="B65" s="78" t="s">
        <v>215</v>
      </c>
      <c r="C65" s="53" t="s">
        <v>209</v>
      </c>
      <c r="D65" s="53" t="s">
        <v>175</v>
      </c>
      <c r="E65" s="30">
        <f t="shared" si="21"/>
        <v>0</v>
      </c>
      <c r="F65" s="30">
        <f t="shared" si="16"/>
        <v>2</v>
      </c>
      <c r="G65" s="30">
        <f t="shared" si="20"/>
        <v>6</v>
      </c>
      <c r="H65" s="30">
        <f t="shared" si="15"/>
        <v>5</v>
      </c>
      <c r="I65" s="30">
        <f t="shared" si="22"/>
        <v>2</v>
      </c>
      <c r="J65" s="30">
        <f t="shared" si="23"/>
        <v>1</v>
      </c>
      <c r="K65" s="30">
        <f t="shared" si="24"/>
        <v>1</v>
      </c>
      <c r="L65" s="33"/>
      <c r="M65" s="33">
        <v>2</v>
      </c>
      <c r="N65" s="33">
        <v>6</v>
      </c>
      <c r="O65" s="33">
        <v>5</v>
      </c>
      <c r="P65" s="50">
        <v>2</v>
      </c>
      <c r="Q65" s="50">
        <v>1</v>
      </c>
      <c r="R65" s="50">
        <v>1</v>
      </c>
      <c r="S65" s="46"/>
      <c r="T65" s="46"/>
      <c r="U65" s="46"/>
      <c r="V65" s="46"/>
      <c r="W65" s="46"/>
      <c r="X65" s="46"/>
      <c r="Y65" s="46"/>
    </row>
    <row r="66" spans="1:25" x14ac:dyDescent="0.25">
      <c r="A66" s="60">
        <v>59</v>
      </c>
      <c r="B66" s="56" t="s">
        <v>204</v>
      </c>
      <c r="C66" s="53" t="s">
        <v>205</v>
      </c>
      <c r="D66" s="59" t="s">
        <v>37</v>
      </c>
      <c r="E66" s="30">
        <f t="shared" si="21"/>
        <v>0</v>
      </c>
      <c r="F66" s="30">
        <f t="shared" si="16"/>
        <v>1</v>
      </c>
      <c r="G66" s="30">
        <f t="shared" si="20"/>
        <v>2</v>
      </c>
      <c r="H66" s="30">
        <f t="shared" si="15"/>
        <v>0</v>
      </c>
      <c r="I66" s="30">
        <f t="shared" si="22"/>
        <v>0</v>
      </c>
      <c r="J66" s="30">
        <f t="shared" si="23"/>
        <v>0</v>
      </c>
      <c r="K66" s="30">
        <f t="shared" si="24"/>
        <v>0</v>
      </c>
      <c r="L66" s="33"/>
      <c r="M66" s="33">
        <v>1</v>
      </c>
      <c r="N66" s="33">
        <v>2</v>
      </c>
      <c r="O66" s="33">
        <v>0</v>
      </c>
      <c r="P66" s="33">
        <v>0</v>
      </c>
      <c r="Q66" s="33">
        <v>0</v>
      </c>
      <c r="R66" s="33"/>
      <c r="S66" s="46"/>
      <c r="T66" s="46"/>
      <c r="U66" s="46"/>
      <c r="V66" s="46"/>
      <c r="W66" s="46"/>
      <c r="X66" s="46"/>
      <c r="Y66" s="46"/>
    </row>
    <row r="67" spans="1:25" ht="31.5" x14ac:dyDescent="0.25">
      <c r="A67" s="53">
        <v>60</v>
      </c>
      <c r="B67" s="56" t="s">
        <v>99</v>
      </c>
      <c r="C67" s="68" t="s">
        <v>209</v>
      </c>
      <c r="D67" s="53" t="s">
        <v>188</v>
      </c>
      <c r="E67" s="30">
        <f t="shared" si="21"/>
        <v>0</v>
      </c>
      <c r="F67" s="30">
        <f t="shared" si="16"/>
        <v>3</v>
      </c>
      <c r="G67" s="30">
        <f t="shared" si="20"/>
        <v>10</v>
      </c>
      <c r="H67" s="30">
        <f t="shared" si="15"/>
        <v>10</v>
      </c>
      <c r="I67" s="30">
        <f t="shared" si="22"/>
        <v>2</v>
      </c>
      <c r="J67" s="30">
        <f t="shared" si="23"/>
        <v>1</v>
      </c>
      <c r="K67" s="30">
        <f t="shared" si="24"/>
        <v>0</v>
      </c>
      <c r="L67" s="33"/>
      <c r="M67" s="18">
        <v>2</v>
      </c>
      <c r="N67" s="18">
        <v>4</v>
      </c>
      <c r="O67" s="18">
        <v>4</v>
      </c>
      <c r="P67" s="18">
        <v>2</v>
      </c>
      <c r="Q67" s="18">
        <v>1</v>
      </c>
      <c r="R67" s="18">
        <v>0</v>
      </c>
      <c r="S67" s="19"/>
      <c r="T67" s="19">
        <v>1</v>
      </c>
      <c r="U67" s="19">
        <v>6</v>
      </c>
      <c r="V67" s="19">
        <v>6</v>
      </c>
      <c r="W67" s="19">
        <v>0</v>
      </c>
      <c r="X67" s="19">
        <v>0</v>
      </c>
      <c r="Y67" s="19">
        <v>0</v>
      </c>
    </row>
    <row r="68" spans="1:25" x14ac:dyDescent="0.25">
      <c r="A68" s="60">
        <v>61</v>
      </c>
      <c r="B68" s="56" t="s">
        <v>210</v>
      </c>
      <c r="C68" s="68" t="s">
        <v>211</v>
      </c>
      <c r="D68" s="59" t="s">
        <v>74</v>
      </c>
      <c r="E68" s="30">
        <f t="shared" si="21"/>
        <v>1</v>
      </c>
      <c r="F68" s="30">
        <f t="shared" si="16"/>
        <v>2</v>
      </c>
      <c r="G68" s="30">
        <f t="shared" si="20"/>
        <v>12</v>
      </c>
      <c r="H68" s="30">
        <f t="shared" si="15"/>
        <v>6</v>
      </c>
      <c r="I68" s="30">
        <f t="shared" si="22"/>
        <v>0</v>
      </c>
      <c r="J68" s="30">
        <f t="shared" si="23"/>
        <v>0</v>
      </c>
      <c r="K68" s="30">
        <f t="shared" si="24"/>
        <v>3</v>
      </c>
      <c r="L68" s="33">
        <v>1</v>
      </c>
      <c r="M68" s="18">
        <v>2</v>
      </c>
      <c r="N68" s="18">
        <v>12</v>
      </c>
      <c r="O68" s="18">
        <v>6</v>
      </c>
      <c r="P68" s="18">
        <v>0</v>
      </c>
      <c r="Q68" s="18">
        <v>0</v>
      </c>
      <c r="R68" s="18">
        <v>3</v>
      </c>
      <c r="S68" s="41"/>
      <c r="T68" s="41"/>
      <c r="U68" s="41"/>
      <c r="V68" s="41"/>
      <c r="W68" s="41"/>
      <c r="X68" s="41"/>
      <c r="Y68" s="41"/>
    </row>
    <row r="69" spans="1:25" x14ac:dyDescent="0.25">
      <c r="A69" s="53">
        <v>62</v>
      </c>
      <c r="B69" s="56" t="s">
        <v>212</v>
      </c>
      <c r="C69" s="68" t="s">
        <v>207</v>
      </c>
      <c r="D69" s="59" t="s">
        <v>208</v>
      </c>
      <c r="E69" s="30">
        <f t="shared" si="21"/>
        <v>1</v>
      </c>
      <c r="F69" s="30">
        <f t="shared" si="16"/>
        <v>3</v>
      </c>
      <c r="G69" s="30">
        <f t="shared" si="20"/>
        <v>18</v>
      </c>
      <c r="H69" s="30">
        <f t="shared" si="15"/>
        <v>8</v>
      </c>
      <c r="I69" s="30">
        <f t="shared" si="22"/>
        <v>2</v>
      </c>
      <c r="J69" s="30">
        <f t="shared" si="23"/>
        <v>9</v>
      </c>
      <c r="K69" s="30">
        <f t="shared" si="24"/>
        <v>9</v>
      </c>
      <c r="L69" s="33"/>
      <c r="M69" s="18"/>
      <c r="N69" s="18"/>
      <c r="O69" s="18"/>
      <c r="P69" s="18"/>
      <c r="Q69" s="18"/>
      <c r="R69" s="18"/>
      <c r="S69" s="19">
        <v>1</v>
      </c>
      <c r="T69" s="19">
        <v>3</v>
      </c>
      <c r="U69" s="19">
        <v>18</v>
      </c>
      <c r="V69" s="19">
        <v>8</v>
      </c>
      <c r="W69" s="19">
        <v>2</v>
      </c>
      <c r="X69" s="19">
        <v>9</v>
      </c>
      <c r="Y69" s="19">
        <v>9</v>
      </c>
    </row>
    <row r="70" spans="1:25" x14ac:dyDescent="0.25">
      <c r="A70" s="60">
        <v>63</v>
      </c>
      <c r="B70" s="56" t="s">
        <v>199</v>
      </c>
      <c r="C70" s="68" t="s">
        <v>206</v>
      </c>
      <c r="D70" s="59" t="s">
        <v>188</v>
      </c>
      <c r="E70" s="30">
        <f t="shared" si="21"/>
        <v>1</v>
      </c>
      <c r="F70" s="30">
        <f t="shared" si="16"/>
        <v>3</v>
      </c>
      <c r="G70" s="30">
        <f t="shared" si="20"/>
        <v>12</v>
      </c>
      <c r="H70" s="30">
        <f t="shared" si="15"/>
        <v>12</v>
      </c>
      <c r="I70" s="30">
        <f t="shared" si="22"/>
        <v>0</v>
      </c>
      <c r="J70" s="30">
        <f t="shared" si="23"/>
        <v>0</v>
      </c>
      <c r="K70" s="30">
        <f t="shared" si="24"/>
        <v>0</v>
      </c>
      <c r="L70" s="33">
        <v>1</v>
      </c>
      <c r="M70" s="18">
        <v>2</v>
      </c>
      <c r="N70" s="18">
        <v>6</v>
      </c>
      <c r="O70" s="18">
        <v>6</v>
      </c>
      <c r="P70" s="18"/>
      <c r="Q70" s="18"/>
      <c r="R70" s="18"/>
      <c r="S70" s="19"/>
      <c r="T70" s="19">
        <v>1</v>
      </c>
      <c r="U70" s="19">
        <v>6</v>
      </c>
      <c r="V70" s="19">
        <v>6</v>
      </c>
      <c r="W70" s="19">
        <v>0</v>
      </c>
      <c r="X70" s="19">
        <v>0</v>
      </c>
      <c r="Y70" s="19">
        <v>0</v>
      </c>
    </row>
    <row r="71" spans="1:25" x14ac:dyDescent="0.25">
      <c r="A71" s="53">
        <v>64</v>
      </c>
      <c r="B71" s="56" t="s">
        <v>196</v>
      </c>
      <c r="C71" s="53" t="s">
        <v>197</v>
      </c>
      <c r="D71" s="59" t="s">
        <v>37</v>
      </c>
      <c r="E71" s="30">
        <f t="shared" si="21"/>
        <v>1</v>
      </c>
      <c r="F71" s="30">
        <f t="shared" si="16"/>
        <v>1</v>
      </c>
      <c r="G71" s="30">
        <f t="shared" si="20"/>
        <v>2</v>
      </c>
      <c r="H71" s="30">
        <f t="shared" si="15"/>
        <v>0</v>
      </c>
      <c r="I71" s="30">
        <f t="shared" si="22"/>
        <v>0</v>
      </c>
      <c r="J71" s="30">
        <f t="shared" si="23"/>
        <v>0</v>
      </c>
      <c r="K71" s="30">
        <f t="shared" si="24"/>
        <v>0</v>
      </c>
      <c r="L71" s="46"/>
      <c r="M71" s="46"/>
      <c r="N71" s="46"/>
      <c r="O71" s="46"/>
      <c r="P71" s="46"/>
      <c r="Q71" s="46"/>
      <c r="R71" s="46"/>
      <c r="S71" s="34">
        <v>1</v>
      </c>
      <c r="T71" s="34">
        <v>1</v>
      </c>
      <c r="U71" s="34">
        <v>2</v>
      </c>
      <c r="V71" s="34">
        <v>0</v>
      </c>
      <c r="W71" s="34">
        <v>0</v>
      </c>
      <c r="X71" s="34">
        <v>0</v>
      </c>
      <c r="Y71" s="34">
        <v>0</v>
      </c>
    </row>
    <row r="72" spans="1:25" x14ac:dyDescent="0.25">
      <c r="A72" s="60">
        <v>65</v>
      </c>
      <c r="B72" s="56" t="s">
        <v>194</v>
      </c>
      <c r="C72" s="68" t="s">
        <v>195</v>
      </c>
      <c r="D72" s="59" t="s">
        <v>188</v>
      </c>
      <c r="E72" s="30">
        <f t="shared" si="21"/>
        <v>0</v>
      </c>
      <c r="F72" s="30">
        <f t="shared" si="16"/>
        <v>2</v>
      </c>
      <c r="G72" s="30">
        <f t="shared" si="20"/>
        <v>32</v>
      </c>
      <c r="H72" s="30">
        <f t="shared" si="15"/>
        <v>12</v>
      </c>
      <c r="I72" s="30">
        <f t="shared" si="22"/>
        <v>0</v>
      </c>
      <c r="J72" s="30">
        <f t="shared" si="23"/>
        <v>0</v>
      </c>
      <c r="K72" s="30">
        <f t="shared" si="24"/>
        <v>1</v>
      </c>
      <c r="L72" s="33">
        <v>0</v>
      </c>
      <c r="M72" s="33">
        <v>1</v>
      </c>
      <c r="N72" s="33">
        <v>20</v>
      </c>
      <c r="O72" s="33">
        <v>7</v>
      </c>
      <c r="P72" s="33">
        <v>0</v>
      </c>
      <c r="Q72" s="33">
        <v>0</v>
      </c>
      <c r="R72" s="50">
        <v>1</v>
      </c>
      <c r="S72" s="34"/>
      <c r="T72" s="34">
        <v>1</v>
      </c>
      <c r="U72" s="34">
        <v>12</v>
      </c>
      <c r="V72" s="34">
        <v>5</v>
      </c>
      <c r="W72" s="34">
        <v>0</v>
      </c>
      <c r="X72" s="34">
        <v>0</v>
      </c>
      <c r="Y72" s="34">
        <v>0</v>
      </c>
    </row>
    <row r="73" spans="1:25" ht="31.5" x14ac:dyDescent="0.25">
      <c r="A73" s="53">
        <v>66</v>
      </c>
      <c r="B73" s="78" t="s">
        <v>218</v>
      </c>
      <c r="C73" s="68" t="s">
        <v>203</v>
      </c>
      <c r="D73" s="53" t="s">
        <v>144</v>
      </c>
      <c r="E73" s="30">
        <f t="shared" si="21"/>
        <v>0</v>
      </c>
      <c r="F73" s="30">
        <f t="shared" si="16"/>
        <v>1</v>
      </c>
      <c r="G73" s="30">
        <f t="shared" si="20"/>
        <v>5</v>
      </c>
      <c r="H73" s="30">
        <f t="shared" ref="H73:H101" si="25">O73+V73</f>
        <v>3</v>
      </c>
      <c r="I73" s="30">
        <f t="shared" si="22"/>
        <v>3</v>
      </c>
      <c r="J73" s="30">
        <f t="shared" si="23"/>
        <v>2</v>
      </c>
      <c r="K73" s="30">
        <f t="shared" si="24"/>
        <v>7</v>
      </c>
      <c r="L73" s="33">
        <v>0</v>
      </c>
      <c r="M73" s="33">
        <v>1</v>
      </c>
      <c r="N73" s="33">
        <v>5</v>
      </c>
      <c r="O73" s="33">
        <v>3</v>
      </c>
      <c r="P73" s="50">
        <v>3</v>
      </c>
      <c r="Q73" s="50">
        <v>2</v>
      </c>
      <c r="R73" s="50">
        <v>7</v>
      </c>
      <c r="S73" s="46"/>
      <c r="T73" s="46"/>
      <c r="U73" s="46"/>
      <c r="V73" s="46"/>
      <c r="W73" s="46"/>
      <c r="X73" s="46"/>
      <c r="Y73" s="46"/>
    </row>
    <row r="74" spans="1:25" x14ac:dyDescent="0.25">
      <c r="A74" s="60">
        <v>67</v>
      </c>
      <c r="B74" s="2" t="s">
        <v>246</v>
      </c>
      <c r="C74" s="13" t="s">
        <v>244</v>
      </c>
      <c r="D74" s="7" t="s">
        <v>245</v>
      </c>
      <c r="E74" s="30">
        <f t="shared" si="21"/>
        <v>0</v>
      </c>
      <c r="F74" s="30">
        <f t="shared" ref="F74:F101" si="26">M74+T74</f>
        <v>0</v>
      </c>
      <c r="G74" s="30">
        <f t="shared" si="20"/>
        <v>2</v>
      </c>
      <c r="H74" s="30">
        <f t="shared" si="25"/>
        <v>0</v>
      </c>
      <c r="I74" s="30">
        <f t="shared" si="22"/>
        <v>0</v>
      </c>
      <c r="J74" s="30">
        <f t="shared" si="23"/>
        <v>0</v>
      </c>
      <c r="K74" s="30">
        <f t="shared" si="24"/>
        <v>0</v>
      </c>
      <c r="L74" s="18">
        <v>0</v>
      </c>
      <c r="M74" s="18">
        <v>0</v>
      </c>
      <c r="N74" s="18">
        <v>2</v>
      </c>
      <c r="O74" s="18">
        <v>0</v>
      </c>
      <c r="P74" s="18">
        <v>0</v>
      </c>
      <c r="Q74" s="18">
        <v>0</v>
      </c>
      <c r="R74" s="18">
        <v>0</v>
      </c>
      <c r="S74" s="49"/>
      <c r="T74" s="49"/>
      <c r="U74" s="49"/>
      <c r="V74" s="49"/>
      <c r="W74" s="49"/>
      <c r="X74" s="49"/>
      <c r="Y74" s="49"/>
    </row>
    <row r="75" spans="1:25" x14ac:dyDescent="0.25">
      <c r="A75" s="53">
        <v>68</v>
      </c>
      <c r="B75" s="56" t="s">
        <v>250</v>
      </c>
      <c r="C75" s="68" t="s">
        <v>227</v>
      </c>
      <c r="D75" s="53" t="s">
        <v>74</v>
      </c>
      <c r="E75" s="30">
        <f t="shared" si="21"/>
        <v>0</v>
      </c>
      <c r="F75" s="30">
        <f t="shared" si="26"/>
        <v>3</v>
      </c>
      <c r="G75" s="30">
        <f t="shared" si="20"/>
        <v>15</v>
      </c>
      <c r="H75" s="30">
        <f t="shared" si="25"/>
        <v>8</v>
      </c>
      <c r="I75" s="30">
        <f t="shared" si="22"/>
        <v>5</v>
      </c>
      <c r="J75" s="30">
        <f t="shared" si="23"/>
        <v>5</v>
      </c>
      <c r="K75" s="30">
        <f t="shared" si="24"/>
        <v>2</v>
      </c>
      <c r="L75" s="33">
        <f>S75+Z75</f>
        <v>0</v>
      </c>
      <c r="M75" s="33">
        <v>3</v>
      </c>
      <c r="N75" s="33">
        <v>15</v>
      </c>
      <c r="O75" s="33">
        <v>8</v>
      </c>
      <c r="P75" s="33">
        <v>5</v>
      </c>
      <c r="Q75" s="33">
        <v>5</v>
      </c>
      <c r="R75" s="33">
        <v>2</v>
      </c>
      <c r="S75" s="46"/>
      <c r="T75" s="46"/>
      <c r="U75" s="46"/>
      <c r="V75" s="46"/>
      <c r="W75" s="46"/>
      <c r="X75" s="46"/>
      <c r="Y75" s="46"/>
    </row>
    <row r="76" spans="1:25" ht="32.25" x14ac:dyDescent="0.3">
      <c r="A76" s="60">
        <v>69</v>
      </c>
      <c r="B76" s="56" t="s">
        <v>200</v>
      </c>
      <c r="C76" s="68" t="s">
        <v>201</v>
      </c>
      <c r="D76" s="53" t="s">
        <v>202</v>
      </c>
      <c r="E76" s="30">
        <f t="shared" si="21"/>
        <v>0</v>
      </c>
      <c r="F76" s="30">
        <f t="shared" si="26"/>
        <v>1</v>
      </c>
      <c r="G76" s="30">
        <f t="shared" si="20"/>
        <v>7</v>
      </c>
      <c r="H76" s="30">
        <f t="shared" si="25"/>
        <v>7</v>
      </c>
      <c r="I76" s="30">
        <f t="shared" si="22"/>
        <v>0</v>
      </c>
      <c r="J76" s="30">
        <f t="shared" si="23"/>
        <v>0</v>
      </c>
      <c r="K76" s="30">
        <f t="shared" si="24"/>
        <v>0</v>
      </c>
      <c r="L76" s="33">
        <f>S76+Z76</f>
        <v>0</v>
      </c>
      <c r="M76" s="33">
        <v>1</v>
      </c>
      <c r="N76" s="33">
        <v>7</v>
      </c>
      <c r="O76" s="33">
        <v>7</v>
      </c>
      <c r="P76" s="33">
        <f>W76+AD76</f>
        <v>0</v>
      </c>
      <c r="Q76" s="33">
        <f>X76+AE76</f>
        <v>0</v>
      </c>
      <c r="R76" s="33">
        <f>Y76+AF76</f>
        <v>0</v>
      </c>
      <c r="S76" s="46"/>
      <c r="T76" s="71"/>
      <c r="U76" s="46"/>
      <c r="V76" s="46"/>
      <c r="W76" s="46"/>
      <c r="X76" s="46"/>
      <c r="Y76" s="46"/>
    </row>
    <row r="77" spans="1:25" ht="30" customHeight="1" x14ac:dyDescent="0.25">
      <c r="A77" s="53">
        <v>70</v>
      </c>
      <c r="B77" s="69" t="s">
        <v>228</v>
      </c>
      <c r="C77" s="68" t="s">
        <v>229</v>
      </c>
      <c r="D77" s="53" t="s">
        <v>37</v>
      </c>
      <c r="E77" s="30">
        <f t="shared" si="21"/>
        <v>5</v>
      </c>
      <c r="F77" s="30">
        <f t="shared" si="26"/>
        <v>6</v>
      </c>
      <c r="G77" s="30">
        <f t="shared" si="20"/>
        <v>25</v>
      </c>
      <c r="H77" s="30">
        <f t="shared" si="25"/>
        <v>5</v>
      </c>
      <c r="I77" s="30">
        <f t="shared" si="22"/>
        <v>12</v>
      </c>
      <c r="J77" s="30">
        <f t="shared" si="23"/>
        <v>26</v>
      </c>
      <c r="K77" s="30">
        <f t="shared" si="24"/>
        <v>19</v>
      </c>
      <c r="L77" s="33">
        <v>5</v>
      </c>
      <c r="M77" s="33">
        <v>6</v>
      </c>
      <c r="N77" s="33">
        <v>25</v>
      </c>
      <c r="O77" s="33">
        <v>5</v>
      </c>
      <c r="P77" s="33">
        <v>12</v>
      </c>
      <c r="Q77" s="33">
        <v>26</v>
      </c>
      <c r="R77" s="33">
        <v>19</v>
      </c>
      <c r="S77" s="46"/>
      <c r="T77" s="46"/>
      <c r="U77" s="46"/>
      <c r="V77" s="46"/>
      <c r="W77" s="46"/>
      <c r="X77" s="46"/>
      <c r="Y77" s="46"/>
    </row>
    <row r="78" spans="1:25" ht="31.5" x14ac:dyDescent="0.25">
      <c r="A78" s="60">
        <v>71</v>
      </c>
      <c r="B78" s="79" t="s">
        <v>249</v>
      </c>
      <c r="C78" s="29" t="s">
        <v>243</v>
      </c>
      <c r="D78" s="8" t="s">
        <v>10</v>
      </c>
      <c r="E78" s="30">
        <f t="shared" si="21"/>
        <v>1</v>
      </c>
      <c r="F78" s="30">
        <f t="shared" si="26"/>
        <v>2</v>
      </c>
      <c r="G78" s="30">
        <f t="shared" si="20"/>
        <v>8</v>
      </c>
      <c r="H78" s="30">
        <f t="shared" si="25"/>
        <v>2</v>
      </c>
      <c r="I78" s="30">
        <f t="shared" si="22"/>
        <v>6</v>
      </c>
      <c r="J78" s="30">
        <f t="shared" si="23"/>
        <v>1</v>
      </c>
      <c r="K78" s="30">
        <f t="shared" si="24"/>
        <v>3</v>
      </c>
      <c r="L78" s="18">
        <v>1</v>
      </c>
      <c r="M78" s="18">
        <v>2</v>
      </c>
      <c r="N78" s="18">
        <v>8</v>
      </c>
      <c r="O78" s="18">
        <v>2</v>
      </c>
      <c r="P78" s="73">
        <v>6</v>
      </c>
      <c r="Q78" s="73">
        <v>1</v>
      </c>
      <c r="R78" s="73">
        <v>3</v>
      </c>
      <c r="S78" s="19"/>
      <c r="T78" s="19"/>
      <c r="U78" s="19"/>
      <c r="V78" s="19"/>
      <c r="W78" s="19"/>
      <c r="X78" s="19"/>
      <c r="Y78" s="19"/>
    </row>
    <row r="79" spans="1:25" x14ac:dyDescent="0.25">
      <c r="A79" s="53">
        <v>72</v>
      </c>
      <c r="B79" s="83" t="s">
        <v>253</v>
      </c>
      <c r="C79" s="29" t="s">
        <v>254</v>
      </c>
      <c r="D79" s="7" t="s">
        <v>255</v>
      </c>
      <c r="E79" s="30">
        <f t="shared" si="21"/>
        <v>1</v>
      </c>
      <c r="F79" s="30">
        <f t="shared" si="26"/>
        <v>6</v>
      </c>
      <c r="G79" s="30">
        <f t="shared" si="20"/>
        <v>23</v>
      </c>
      <c r="H79" s="30">
        <f t="shared" si="25"/>
        <v>0</v>
      </c>
      <c r="I79" s="30">
        <f t="shared" si="22"/>
        <v>0</v>
      </c>
      <c r="J79" s="30">
        <f t="shared" si="23"/>
        <v>0</v>
      </c>
      <c r="K79" s="30">
        <f t="shared" si="24"/>
        <v>0</v>
      </c>
      <c r="L79" s="18">
        <v>1</v>
      </c>
      <c r="M79" s="18">
        <v>6</v>
      </c>
      <c r="N79" s="18">
        <v>23</v>
      </c>
      <c r="O79" s="18"/>
      <c r="P79" s="18"/>
      <c r="Q79" s="18"/>
      <c r="R79" s="18"/>
      <c r="S79" s="19"/>
      <c r="T79" s="19"/>
      <c r="U79" s="19"/>
      <c r="V79" s="19"/>
      <c r="W79" s="19"/>
      <c r="X79" s="19"/>
      <c r="Y79" s="19"/>
    </row>
    <row r="80" spans="1:25" x14ac:dyDescent="0.25">
      <c r="A80" s="60">
        <v>73</v>
      </c>
      <c r="B80" s="82" t="s">
        <v>265</v>
      </c>
      <c r="C80" s="29" t="s">
        <v>266</v>
      </c>
      <c r="D80" s="7" t="s">
        <v>38</v>
      </c>
      <c r="E80" s="30">
        <f t="shared" si="21"/>
        <v>0</v>
      </c>
      <c r="F80" s="30">
        <f t="shared" si="26"/>
        <v>1</v>
      </c>
      <c r="G80" s="30">
        <f t="shared" si="20"/>
        <v>1</v>
      </c>
      <c r="H80" s="30">
        <f t="shared" si="25"/>
        <v>0</v>
      </c>
      <c r="I80" s="30">
        <f t="shared" si="22"/>
        <v>0</v>
      </c>
      <c r="J80" s="30">
        <f t="shared" si="23"/>
        <v>0</v>
      </c>
      <c r="K80" s="30">
        <f t="shared" si="24"/>
        <v>0</v>
      </c>
      <c r="L80" s="18">
        <v>0</v>
      </c>
      <c r="M80" s="18">
        <v>1</v>
      </c>
      <c r="N80" s="18">
        <v>1</v>
      </c>
      <c r="O80" s="18">
        <v>0</v>
      </c>
      <c r="P80" s="18"/>
      <c r="Q80" s="18"/>
      <c r="R80" s="18"/>
      <c r="S80" s="19"/>
      <c r="T80" s="19"/>
      <c r="U80" s="19"/>
      <c r="V80" s="19"/>
      <c r="W80" s="19"/>
      <c r="X80" s="19"/>
      <c r="Y80" s="19"/>
    </row>
    <row r="81" spans="1:25" ht="31.5" x14ac:dyDescent="0.25">
      <c r="A81" s="53">
        <v>74</v>
      </c>
      <c r="B81" s="87" t="s">
        <v>274</v>
      </c>
      <c r="C81" s="29" t="s">
        <v>275</v>
      </c>
      <c r="D81" s="7" t="s">
        <v>276</v>
      </c>
      <c r="E81" s="30">
        <f t="shared" si="21"/>
        <v>2</v>
      </c>
      <c r="F81" s="30">
        <f t="shared" si="26"/>
        <v>4</v>
      </c>
      <c r="G81" s="30">
        <f t="shared" si="20"/>
        <v>26</v>
      </c>
      <c r="H81" s="30">
        <f t="shared" si="25"/>
        <v>12</v>
      </c>
      <c r="I81" s="30">
        <f t="shared" si="22"/>
        <v>3</v>
      </c>
      <c r="J81" s="30">
        <f t="shared" si="23"/>
        <v>6</v>
      </c>
      <c r="K81" s="30">
        <f t="shared" si="24"/>
        <v>4</v>
      </c>
      <c r="L81" s="18">
        <v>2</v>
      </c>
      <c r="M81" s="18">
        <v>4</v>
      </c>
      <c r="N81" s="18">
        <v>26</v>
      </c>
      <c r="O81" s="18">
        <v>12</v>
      </c>
      <c r="P81" s="18">
        <v>3</v>
      </c>
      <c r="Q81" s="18">
        <v>6</v>
      </c>
      <c r="R81" s="18">
        <v>4</v>
      </c>
      <c r="S81" s="19"/>
      <c r="T81" s="19"/>
      <c r="U81" s="19"/>
      <c r="V81" s="19"/>
      <c r="W81" s="19"/>
      <c r="X81" s="19"/>
      <c r="Y81" s="19"/>
    </row>
    <row r="82" spans="1:25" ht="28.5" customHeight="1" x14ac:dyDescent="0.25">
      <c r="A82" s="60">
        <v>75</v>
      </c>
      <c r="B82" s="22" t="s">
        <v>263</v>
      </c>
      <c r="C82" s="23" t="s">
        <v>264</v>
      </c>
      <c r="D82" s="7" t="s">
        <v>93</v>
      </c>
      <c r="E82" s="30">
        <f t="shared" si="21"/>
        <v>1</v>
      </c>
      <c r="F82" s="30">
        <f t="shared" si="26"/>
        <v>5</v>
      </c>
      <c r="G82" s="30">
        <f t="shared" ref="G82:G101" si="27">N82+U82</f>
        <v>24</v>
      </c>
      <c r="H82" s="30">
        <f t="shared" si="25"/>
        <v>0</v>
      </c>
      <c r="I82" s="30">
        <f t="shared" si="22"/>
        <v>0</v>
      </c>
      <c r="J82" s="30">
        <f t="shared" si="23"/>
        <v>0</v>
      </c>
      <c r="K82" s="30">
        <f t="shared" si="24"/>
        <v>0</v>
      </c>
      <c r="L82" s="18">
        <v>1</v>
      </c>
      <c r="M82" s="18">
        <v>5</v>
      </c>
      <c r="N82" s="18">
        <v>24</v>
      </c>
      <c r="O82" s="18">
        <v>0</v>
      </c>
      <c r="P82" s="18"/>
      <c r="Q82" s="18"/>
      <c r="R82" s="18"/>
      <c r="S82" s="19"/>
      <c r="T82" s="19"/>
      <c r="U82" s="19"/>
      <c r="V82" s="19"/>
      <c r="W82" s="19"/>
      <c r="X82" s="19"/>
      <c r="Y82" s="19"/>
    </row>
    <row r="83" spans="1:25" ht="33" customHeight="1" x14ac:dyDescent="0.25">
      <c r="A83" s="53">
        <v>76</v>
      </c>
      <c r="B83" s="86" t="s">
        <v>268</v>
      </c>
      <c r="C83" s="23" t="s">
        <v>269</v>
      </c>
      <c r="D83" s="7" t="s">
        <v>270</v>
      </c>
      <c r="E83" s="30">
        <f t="shared" si="21"/>
        <v>0</v>
      </c>
      <c r="F83" s="30">
        <f t="shared" si="26"/>
        <v>1</v>
      </c>
      <c r="G83" s="30">
        <f t="shared" si="27"/>
        <v>9</v>
      </c>
      <c r="H83" s="30">
        <f t="shared" si="25"/>
        <v>2</v>
      </c>
      <c r="I83" s="98">
        <f t="shared" si="22"/>
        <v>1</v>
      </c>
      <c r="J83" s="98">
        <f t="shared" si="23"/>
        <v>1</v>
      </c>
      <c r="K83" s="30">
        <f t="shared" si="24"/>
        <v>4</v>
      </c>
      <c r="L83" s="18">
        <v>0</v>
      </c>
      <c r="M83" s="18">
        <v>1</v>
      </c>
      <c r="N83" s="18">
        <v>8</v>
      </c>
      <c r="O83" s="18">
        <v>2</v>
      </c>
      <c r="P83" s="18">
        <v>1</v>
      </c>
      <c r="Q83" s="18">
        <v>0</v>
      </c>
      <c r="R83" s="18">
        <v>3</v>
      </c>
      <c r="S83" s="19"/>
      <c r="T83" s="19"/>
      <c r="U83" s="19">
        <v>1</v>
      </c>
      <c r="V83" s="19">
        <v>0</v>
      </c>
      <c r="W83" s="19"/>
      <c r="X83" s="19">
        <v>1</v>
      </c>
      <c r="Y83" s="19">
        <v>1</v>
      </c>
    </row>
    <row r="84" spans="1:25" x14ac:dyDescent="0.25">
      <c r="A84" s="60">
        <v>77</v>
      </c>
      <c r="B84" s="23" t="s">
        <v>271</v>
      </c>
      <c r="C84" s="13" t="s">
        <v>272</v>
      </c>
      <c r="D84" s="83" t="s">
        <v>273</v>
      </c>
      <c r="E84" s="30">
        <f t="shared" si="21"/>
        <v>0</v>
      </c>
      <c r="F84" s="30">
        <f t="shared" si="26"/>
        <v>1</v>
      </c>
      <c r="G84" s="30">
        <f t="shared" si="27"/>
        <v>2</v>
      </c>
      <c r="H84" s="30">
        <f t="shared" si="25"/>
        <v>0</v>
      </c>
      <c r="I84" s="98">
        <f t="shared" si="22"/>
        <v>0</v>
      </c>
      <c r="J84" s="98">
        <f t="shared" si="23"/>
        <v>3</v>
      </c>
      <c r="K84" s="30">
        <f t="shared" si="24"/>
        <v>1</v>
      </c>
      <c r="L84" s="18">
        <v>0</v>
      </c>
      <c r="M84" s="18">
        <v>1</v>
      </c>
      <c r="N84" s="18">
        <v>2</v>
      </c>
      <c r="O84" s="18">
        <v>0</v>
      </c>
      <c r="P84" s="18">
        <v>0</v>
      </c>
      <c r="Q84" s="18">
        <v>3</v>
      </c>
      <c r="R84" s="18">
        <v>1</v>
      </c>
      <c r="S84" s="19"/>
      <c r="T84" s="19"/>
      <c r="U84" s="19"/>
      <c r="V84" s="19"/>
      <c r="W84" s="19"/>
      <c r="X84" s="19"/>
      <c r="Y84" s="19"/>
    </row>
    <row r="85" spans="1:25" x14ac:dyDescent="0.25">
      <c r="A85" s="53">
        <v>78</v>
      </c>
      <c r="B85" s="23" t="s">
        <v>288</v>
      </c>
      <c r="C85" s="13" t="s">
        <v>284</v>
      </c>
      <c r="D85" s="7" t="s">
        <v>285</v>
      </c>
      <c r="E85" s="30">
        <f t="shared" si="21"/>
        <v>0</v>
      </c>
      <c r="F85" s="30">
        <f t="shared" si="26"/>
        <v>3</v>
      </c>
      <c r="G85" s="30">
        <f t="shared" si="27"/>
        <v>12</v>
      </c>
      <c r="H85" s="30">
        <f t="shared" si="25"/>
        <v>6</v>
      </c>
      <c r="I85" s="98">
        <f t="shared" si="22"/>
        <v>1</v>
      </c>
      <c r="J85" s="98">
        <f t="shared" si="23"/>
        <v>2</v>
      </c>
      <c r="K85" s="30">
        <f t="shared" si="24"/>
        <v>1</v>
      </c>
      <c r="L85" s="18">
        <v>0</v>
      </c>
      <c r="M85" s="18">
        <v>3</v>
      </c>
      <c r="N85" s="18">
        <v>12</v>
      </c>
      <c r="O85" s="18">
        <v>6</v>
      </c>
      <c r="P85" s="96">
        <v>1</v>
      </c>
      <c r="Q85" s="96">
        <v>2</v>
      </c>
      <c r="R85" s="96">
        <v>1</v>
      </c>
      <c r="S85" s="19"/>
      <c r="T85" s="19"/>
      <c r="U85" s="19"/>
      <c r="V85" s="19"/>
      <c r="W85" s="19"/>
      <c r="X85" s="19"/>
      <c r="Y85" s="19"/>
    </row>
    <row r="86" spans="1:25" x14ac:dyDescent="0.25">
      <c r="A86" s="60">
        <v>79</v>
      </c>
      <c r="B86" s="23" t="s">
        <v>289</v>
      </c>
      <c r="C86" s="13" t="s">
        <v>286</v>
      </c>
      <c r="D86" s="7" t="s">
        <v>118</v>
      </c>
      <c r="E86" s="30">
        <f t="shared" si="21"/>
        <v>1</v>
      </c>
      <c r="F86" s="30">
        <f t="shared" si="26"/>
        <v>4</v>
      </c>
      <c r="G86" s="30">
        <f t="shared" si="27"/>
        <v>14</v>
      </c>
      <c r="H86" s="30">
        <f t="shared" si="25"/>
        <v>14</v>
      </c>
      <c r="I86" s="98">
        <f t="shared" si="22"/>
        <v>1</v>
      </c>
      <c r="J86" s="98">
        <f t="shared" si="23"/>
        <v>1</v>
      </c>
      <c r="K86" s="30">
        <f t="shared" si="24"/>
        <v>0</v>
      </c>
      <c r="L86" s="18">
        <v>1</v>
      </c>
      <c r="M86" s="18">
        <v>4</v>
      </c>
      <c r="N86" s="18">
        <v>14</v>
      </c>
      <c r="O86" s="18">
        <v>14</v>
      </c>
      <c r="P86" s="96">
        <v>1</v>
      </c>
      <c r="Q86" s="96">
        <v>1</v>
      </c>
      <c r="R86" s="96">
        <v>0</v>
      </c>
      <c r="S86" s="19"/>
      <c r="T86" s="19"/>
      <c r="U86" s="19"/>
      <c r="V86" s="19"/>
      <c r="W86" s="19"/>
      <c r="X86" s="19"/>
      <c r="Y86" s="19"/>
    </row>
    <row r="87" spans="1:25" x14ac:dyDescent="0.25">
      <c r="A87" s="53">
        <v>80</v>
      </c>
      <c r="B87" s="23" t="s">
        <v>290</v>
      </c>
      <c r="C87" s="13" t="s">
        <v>287</v>
      </c>
      <c r="D87" s="7" t="s">
        <v>52</v>
      </c>
      <c r="E87" s="30">
        <f t="shared" si="21"/>
        <v>0</v>
      </c>
      <c r="F87" s="30">
        <f t="shared" si="26"/>
        <v>2</v>
      </c>
      <c r="G87" s="30">
        <f t="shared" si="27"/>
        <v>3</v>
      </c>
      <c r="H87" s="30">
        <f t="shared" si="25"/>
        <v>2</v>
      </c>
      <c r="I87" s="98">
        <f t="shared" si="22"/>
        <v>1</v>
      </c>
      <c r="J87" s="98">
        <f t="shared" si="23"/>
        <v>0</v>
      </c>
      <c r="K87" s="30">
        <f t="shared" si="24"/>
        <v>0</v>
      </c>
      <c r="L87" s="18">
        <v>0</v>
      </c>
      <c r="M87" s="18">
        <v>2</v>
      </c>
      <c r="N87" s="18">
        <v>3</v>
      </c>
      <c r="O87" s="18">
        <v>2</v>
      </c>
      <c r="P87" s="96">
        <v>1</v>
      </c>
      <c r="Q87" s="96">
        <v>0</v>
      </c>
      <c r="R87" s="96">
        <v>0</v>
      </c>
      <c r="S87" s="19"/>
      <c r="T87" s="19"/>
      <c r="U87" s="19"/>
      <c r="V87" s="19"/>
      <c r="W87" s="19"/>
      <c r="X87" s="19"/>
      <c r="Y87" s="19"/>
    </row>
    <row r="88" spans="1:25" x14ac:dyDescent="0.25">
      <c r="A88" s="60">
        <v>81</v>
      </c>
      <c r="B88" s="23" t="s">
        <v>291</v>
      </c>
      <c r="C88" s="13" t="s">
        <v>292</v>
      </c>
      <c r="D88" s="7" t="s">
        <v>121</v>
      </c>
      <c r="E88" s="30">
        <f t="shared" si="21"/>
        <v>0</v>
      </c>
      <c r="F88" s="30">
        <f t="shared" si="26"/>
        <v>2</v>
      </c>
      <c r="G88" s="30">
        <f t="shared" si="27"/>
        <v>6</v>
      </c>
      <c r="H88" s="30">
        <f t="shared" si="25"/>
        <v>5</v>
      </c>
      <c r="I88" s="98">
        <f t="shared" si="22"/>
        <v>0</v>
      </c>
      <c r="J88" s="98">
        <f t="shared" si="23"/>
        <v>0</v>
      </c>
      <c r="K88" s="30">
        <f t="shared" si="24"/>
        <v>0</v>
      </c>
      <c r="L88" s="18">
        <v>0</v>
      </c>
      <c r="M88" s="18">
        <v>2</v>
      </c>
      <c r="N88" s="18">
        <v>6</v>
      </c>
      <c r="O88" s="18">
        <v>5</v>
      </c>
      <c r="P88" s="96"/>
      <c r="Q88" s="96"/>
      <c r="R88" s="96"/>
      <c r="S88" s="19"/>
      <c r="T88" s="19"/>
      <c r="U88" s="19"/>
      <c r="V88" s="19"/>
      <c r="W88" s="19"/>
      <c r="X88" s="19"/>
      <c r="Y88" s="19"/>
    </row>
    <row r="89" spans="1:25" x14ac:dyDescent="0.25">
      <c r="A89" s="53">
        <v>82</v>
      </c>
      <c r="B89" s="23" t="s">
        <v>293</v>
      </c>
      <c r="C89" s="13" t="s">
        <v>295</v>
      </c>
      <c r="D89" s="7" t="s">
        <v>52</v>
      </c>
      <c r="E89" s="30">
        <f t="shared" ref="E89:E101" si="28">L89+S89</f>
        <v>0</v>
      </c>
      <c r="F89" s="30">
        <f t="shared" si="26"/>
        <v>1</v>
      </c>
      <c r="G89" s="30">
        <f t="shared" si="27"/>
        <v>4</v>
      </c>
      <c r="H89" s="30">
        <f t="shared" si="25"/>
        <v>2</v>
      </c>
      <c r="I89" s="98">
        <f t="shared" si="22"/>
        <v>0</v>
      </c>
      <c r="J89" s="98">
        <f t="shared" si="23"/>
        <v>1</v>
      </c>
      <c r="K89" s="30">
        <f t="shared" si="24"/>
        <v>1</v>
      </c>
      <c r="L89" s="18">
        <v>0</v>
      </c>
      <c r="M89" s="18">
        <v>1</v>
      </c>
      <c r="N89" s="18">
        <v>4</v>
      </c>
      <c r="O89" s="18">
        <v>2</v>
      </c>
      <c r="P89" s="96">
        <v>0</v>
      </c>
      <c r="Q89" s="96">
        <v>1</v>
      </c>
      <c r="R89" s="96">
        <v>1</v>
      </c>
      <c r="S89" s="19"/>
      <c r="T89" s="19"/>
      <c r="U89" s="19"/>
      <c r="V89" s="19"/>
      <c r="W89" s="19"/>
      <c r="X89" s="19"/>
      <c r="Y89" s="19"/>
    </row>
    <row r="90" spans="1:25" x14ac:dyDescent="0.25">
      <c r="A90" s="60">
        <v>83</v>
      </c>
      <c r="B90" s="23" t="s">
        <v>294</v>
      </c>
      <c r="C90" s="13" t="s">
        <v>296</v>
      </c>
      <c r="D90" s="7" t="s">
        <v>52</v>
      </c>
      <c r="E90" s="30">
        <f t="shared" si="28"/>
        <v>0</v>
      </c>
      <c r="F90" s="30">
        <f t="shared" si="26"/>
        <v>2</v>
      </c>
      <c r="G90" s="30">
        <f t="shared" si="27"/>
        <v>3</v>
      </c>
      <c r="H90" s="30">
        <f t="shared" si="25"/>
        <v>0</v>
      </c>
      <c r="I90" s="98">
        <f t="shared" si="22"/>
        <v>0</v>
      </c>
      <c r="J90" s="98">
        <f t="shared" si="23"/>
        <v>0</v>
      </c>
      <c r="K90" s="30">
        <f t="shared" si="24"/>
        <v>0</v>
      </c>
      <c r="L90" s="18">
        <v>0</v>
      </c>
      <c r="M90" s="18">
        <v>2</v>
      </c>
      <c r="N90" s="18">
        <v>3</v>
      </c>
      <c r="O90" s="18"/>
      <c r="P90" s="96"/>
      <c r="Q90" s="96"/>
      <c r="R90" s="96"/>
      <c r="S90" s="19"/>
      <c r="T90" s="19"/>
      <c r="U90" s="19"/>
      <c r="V90" s="19"/>
      <c r="W90" s="19"/>
      <c r="X90" s="19"/>
      <c r="Y90" s="19"/>
    </row>
    <row r="91" spans="1:25" x14ac:dyDescent="0.25">
      <c r="A91" s="53">
        <v>84</v>
      </c>
      <c r="B91" s="23" t="s">
        <v>297</v>
      </c>
      <c r="C91" s="13" t="s">
        <v>298</v>
      </c>
      <c r="D91" s="7" t="s">
        <v>37</v>
      </c>
      <c r="E91" s="30">
        <f t="shared" si="28"/>
        <v>0</v>
      </c>
      <c r="F91" s="30">
        <f t="shared" si="26"/>
        <v>3</v>
      </c>
      <c r="G91" s="30">
        <f t="shared" si="27"/>
        <v>5</v>
      </c>
      <c r="H91" s="30">
        <f t="shared" si="25"/>
        <v>3</v>
      </c>
      <c r="I91" s="98">
        <f t="shared" si="22"/>
        <v>1</v>
      </c>
      <c r="J91" s="98">
        <f t="shared" si="23"/>
        <v>1</v>
      </c>
      <c r="K91" s="30">
        <f t="shared" si="24"/>
        <v>1</v>
      </c>
      <c r="L91" s="18">
        <v>0</v>
      </c>
      <c r="M91" s="18">
        <v>3</v>
      </c>
      <c r="N91" s="18">
        <v>5</v>
      </c>
      <c r="O91" s="18">
        <v>3</v>
      </c>
      <c r="P91" s="96">
        <v>1</v>
      </c>
      <c r="Q91" s="96">
        <v>1</v>
      </c>
      <c r="R91" s="96">
        <v>1</v>
      </c>
      <c r="S91" s="19"/>
      <c r="T91" s="19"/>
      <c r="U91" s="19"/>
      <c r="V91" s="19"/>
      <c r="W91" s="19"/>
      <c r="X91" s="19"/>
      <c r="Y91" s="19"/>
    </row>
    <row r="92" spans="1:25" x14ac:dyDescent="0.25">
      <c r="A92" s="60">
        <v>85</v>
      </c>
      <c r="B92" s="23" t="s">
        <v>299</v>
      </c>
      <c r="C92" s="13" t="s">
        <v>300</v>
      </c>
      <c r="D92" s="7" t="s">
        <v>118</v>
      </c>
      <c r="E92" s="30">
        <f t="shared" si="28"/>
        <v>0</v>
      </c>
      <c r="F92" s="30">
        <f t="shared" si="26"/>
        <v>4</v>
      </c>
      <c r="G92" s="30">
        <f t="shared" si="27"/>
        <v>14</v>
      </c>
      <c r="H92" s="30">
        <f t="shared" si="25"/>
        <v>2</v>
      </c>
      <c r="I92" s="30">
        <f t="shared" si="22"/>
        <v>0</v>
      </c>
      <c r="J92" s="30">
        <f t="shared" si="23"/>
        <v>0</v>
      </c>
      <c r="K92" s="30">
        <f t="shared" si="24"/>
        <v>0</v>
      </c>
      <c r="L92" s="18">
        <v>0</v>
      </c>
      <c r="M92" s="18">
        <v>4</v>
      </c>
      <c r="N92" s="18">
        <v>14</v>
      </c>
      <c r="O92" s="18">
        <v>2</v>
      </c>
      <c r="P92" s="96"/>
      <c r="Q92" s="96"/>
      <c r="R92" s="96"/>
      <c r="S92" s="19"/>
      <c r="T92" s="19"/>
      <c r="U92" s="19"/>
      <c r="V92" s="19"/>
      <c r="W92" s="19"/>
      <c r="X92" s="19"/>
      <c r="Y92" s="19"/>
    </row>
    <row r="93" spans="1:25" x14ac:dyDescent="0.25">
      <c r="A93" s="53">
        <v>86</v>
      </c>
      <c r="B93" s="23" t="s">
        <v>301</v>
      </c>
      <c r="C93" s="13" t="s">
        <v>302</v>
      </c>
      <c r="D93" s="7" t="s">
        <v>118</v>
      </c>
      <c r="E93" s="30">
        <f t="shared" si="28"/>
        <v>1</v>
      </c>
      <c r="F93" s="30">
        <f t="shared" si="26"/>
        <v>1</v>
      </c>
      <c r="G93" s="30">
        <f t="shared" si="27"/>
        <v>12</v>
      </c>
      <c r="H93" s="30">
        <f t="shared" si="25"/>
        <v>6</v>
      </c>
      <c r="I93" s="30">
        <f t="shared" si="22"/>
        <v>0</v>
      </c>
      <c r="J93" s="30">
        <f t="shared" si="23"/>
        <v>0</v>
      </c>
      <c r="K93" s="30">
        <f t="shared" si="24"/>
        <v>0</v>
      </c>
      <c r="L93" s="18">
        <v>1</v>
      </c>
      <c r="M93" s="18">
        <v>1</v>
      </c>
      <c r="N93" s="18">
        <v>12</v>
      </c>
      <c r="O93" s="18">
        <v>6</v>
      </c>
      <c r="P93" s="96"/>
      <c r="Q93" s="96"/>
      <c r="R93" s="96"/>
      <c r="S93" s="19"/>
      <c r="T93" s="19"/>
      <c r="U93" s="19"/>
      <c r="V93" s="19"/>
      <c r="W93" s="19"/>
      <c r="X93" s="19"/>
      <c r="Y93" s="19"/>
    </row>
    <row r="94" spans="1:25" ht="15.75" customHeight="1" x14ac:dyDescent="0.25">
      <c r="A94" s="60">
        <v>87</v>
      </c>
      <c r="B94" s="23" t="s">
        <v>303</v>
      </c>
      <c r="C94" s="13" t="s">
        <v>304</v>
      </c>
      <c r="D94" s="7" t="s">
        <v>305</v>
      </c>
      <c r="E94" s="30">
        <f t="shared" si="28"/>
        <v>0</v>
      </c>
      <c r="F94" s="30">
        <f t="shared" si="26"/>
        <v>2</v>
      </c>
      <c r="G94" s="30">
        <f t="shared" si="27"/>
        <v>3</v>
      </c>
      <c r="H94" s="30">
        <f t="shared" si="25"/>
        <v>2</v>
      </c>
      <c r="I94" s="30">
        <f t="shared" si="22"/>
        <v>0</v>
      </c>
      <c r="J94" s="30">
        <f t="shared" si="23"/>
        <v>0</v>
      </c>
      <c r="K94" s="30">
        <f t="shared" si="24"/>
        <v>0</v>
      </c>
      <c r="L94" s="18">
        <v>0</v>
      </c>
      <c r="M94" s="18">
        <v>2</v>
      </c>
      <c r="N94" s="18">
        <v>3</v>
      </c>
      <c r="O94" s="18">
        <v>2</v>
      </c>
      <c r="P94" s="96"/>
      <c r="Q94" s="96"/>
      <c r="R94" s="96"/>
      <c r="S94" s="19"/>
      <c r="T94" s="19"/>
      <c r="U94" s="19"/>
      <c r="V94" s="19"/>
      <c r="W94" s="19"/>
      <c r="X94" s="19"/>
      <c r="Y94" s="19"/>
    </row>
    <row r="95" spans="1:25" ht="15.75" customHeight="1" x14ac:dyDescent="0.25">
      <c r="A95" s="53">
        <v>88</v>
      </c>
      <c r="B95" s="23" t="s">
        <v>306</v>
      </c>
      <c r="C95" s="13" t="s">
        <v>304</v>
      </c>
      <c r="D95" s="7" t="s">
        <v>118</v>
      </c>
      <c r="E95" s="30">
        <f t="shared" si="28"/>
        <v>1</v>
      </c>
      <c r="F95" s="30">
        <f t="shared" si="26"/>
        <v>3</v>
      </c>
      <c r="G95" s="30">
        <f t="shared" si="27"/>
        <v>10</v>
      </c>
      <c r="H95" s="30">
        <f t="shared" si="25"/>
        <v>5</v>
      </c>
      <c r="I95" s="30">
        <f t="shared" si="22"/>
        <v>0</v>
      </c>
      <c r="J95" s="30">
        <f t="shared" si="23"/>
        <v>0</v>
      </c>
      <c r="K95" s="30">
        <f t="shared" si="24"/>
        <v>0</v>
      </c>
      <c r="L95" s="18">
        <v>1</v>
      </c>
      <c r="M95" s="18">
        <v>3</v>
      </c>
      <c r="N95" s="18">
        <v>10</v>
      </c>
      <c r="O95" s="18">
        <v>5</v>
      </c>
      <c r="P95" s="96"/>
      <c r="Q95" s="96"/>
      <c r="R95" s="96"/>
      <c r="S95" s="19"/>
      <c r="T95" s="19"/>
      <c r="U95" s="19"/>
      <c r="V95" s="19"/>
      <c r="W95" s="19"/>
      <c r="X95" s="19"/>
      <c r="Y95" s="19"/>
    </row>
    <row r="96" spans="1:25" ht="16.5" customHeight="1" x14ac:dyDescent="0.25">
      <c r="A96" s="60">
        <v>89</v>
      </c>
      <c r="B96" s="23" t="s">
        <v>307</v>
      </c>
      <c r="C96" s="13" t="s">
        <v>308</v>
      </c>
      <c r="D96" s="7" t="s">
        <v>37</v>
      </c>
      <c r="E96" s="30">
        <f t="shared" si="28"/>
        <v>0</v>
      </c>
      <c r="F96" s="30">
        <f t="shared" si="26"/>
        <v>2</v>
      </c>
      <c r="G96" s="30">
        <f t="shared" si="27"/>
        <v>7</v>
      </c>
      <c r="H96" s="30">
        <f t="shared" si="25"/>
        <v>4</v>
      </c>
      <c r="I96" s="30">
        <f t="shared" si="22"/>
        <v>0</v>
      </c>
      <c r="J96" s="30">
        <f t="shared" si="23"/>
        <v>0</v>
      </c>
      <c r="K96" s="30">
        <f t="shared" si="24"/>
        <v>0</v>
      </c>
      <c r="L96" s="18">
        <v>0</v>
      </c>
      <c r="M96" s="18">
        <v>2</v>
      </c>
      <c r="N96" s="18">
        <v>7</v>
      </c>
      <c r="O96" s="18">
        <v>4</v>
      </c>
      <c r="P96" s="96"/>
      <c r="Q96" s="96"/>
      <c r="R96" s="96"/>
      <c r="S96" s="19"/>
      <c r="T96" s="19"/>
      <c r="U96" s="19"/>
      <c r="V96" s="19"/>
      <c r="W96" s="19"/>
      <c r="X96" s="19"/>
      <c r="Y96" s="19"/>
    </row>
    <row r="97" spans="1:25" ht="15.75" customHeight="1" x14ac:dyDescent="0.25">
      <c r="A97" s="53">
        <v>90</v>
      </c>
      <c r="B97" s="23" t="s">
        <v>309</v>
      </c>
      <c r="C97" s="13" t="s">
        <v>310</v>
      </c>
      <c r="D97" s="7" t="s">
        <v>37</v>
      </c>
      <c r="E97" s="30">
        <f t="shared" si="28"/>
        <v>0</v>
      </c>
      <c r="F97" s="30">
        <f t="shared" si="26"/>
        <v>3</v>
      </c>
      <c r="G97" s="30">
        <f t="shared" si="27"/>
        <v>15</v>
      </c>
      <c r="H97" s="30">
        <f t="shared" si="25"/>
        <v>8</v>
      </c>
      <c r="I97" s="30">
        <f t="shared" si="22"/>
        <v>0</v>
      </c>
      <c r="J97" s="30">
        <f t="shared" si="23"/>
        <v>0</v>
      </c>
      <c r="K97" s="30">
        <f t="shared" si="24"/>
        <v>0</v>
      </c>
      <c r="L97" s="18">
        <v>0</v>
      </c>
      <c r="M97" s="18">
        <v>3</v>
      </c>
      <c r="N97" s="18">
        <v>15</v>
      </c>
      <c r="O97" s="18">
        <v>8</v>
      </c>
      <c r="P97" s="96"/>
      <c r="Q97" s="96"/>
      <c r="R97" s="96"/>
      <c r="S97" s="19"/>
      <c r="T97" s="19"/>
      <c r="U97" s="19"/>
      <c r="V97" s="19"/>
      <c r="W97" s="19"/>
      <c r="X97" s="19"/>
      <c r="Y97" s="19"/>
    </row>
    <row r="98" spans="1:25" ht="16.5" customHeight="1" x14ac:dyDescent="0.25">
      <c r="A98" s="60">
        <v>91</v>
      </c>
      <c r="B98" s="23" t="s">
        <v>311</v>
      </c>
      <c r="C98" s="13" t="s">
        <v>312</v>
      </c>
      <c r="D98" s="7" t="s">
        <v>52</v>
      </c>
      <c r="E98" s="30">
        <f t="shared" si="28"/>
        <v>0</v>
      </c>
      <c r="F98" s="30">
        <f t="shared" si="26"/>
        <v>1</v>
      </c>
      <c r="G98" s="30">
        <f t="shared" si="27"/>
        <v>2</v>
      </c>
      <c r="H98" s="30">
        <f t="shared" si="25"/>
        <v>0</v>
      </c>
      <c r="I98" s="30">
        <f t="shared" si="22"/>
        <v>0</v>
      </c>
      <c r="J98" s="30">
        <f t="shared" si="23"/>
        <v>0</v>
      </c>
      <c r="K98" s="30">
        <f t="shared" si="24"/>
        <v>0</v>
      </c>
      <c r="L98" s="18">
        <v>0</v>
      </c>
      <c r="M98" s="18">
        <v>1</v>
      </c>
      <c r="N98" s="18">
        <v>2</v>
      </c>
      <c r="O98" s="18">
        <v>0</v>
      </c>
      <c r="P98" s="96"/>
      <c r="Q98" s="96"/>
      <c r="R98" s="96"/>
      <c r="S98" s="19"/>
      <c r="T98" s="19"/>
      <c r="U98" s="19"/>
      <c r="V98" s="19"/>
      <c r="W98" s="19"/>
      <c r="X98" s="19"/>
      <c r="Y98" s="19"/>
    </row>
    <row r="99" spans="1:25" ht="16.5" customHeight="1" x14ac:dyDescent="0.25">
      <c r="A99" s="53">
        <v>92</v>
      </c>
      <c r="B99" s="23" t="s">
        <v>313</v>
      </c>
      <c r="C99" s="13" t="s">
        <v>314</v>
      </c>
      <c r="D99" s="7" t="s">
        <v>118</v>
      </c>
      <c r="E99" s="30">
        <f t="shared" si="28"/>
        <v>0</v>
      </c>
      <c r="F99" s="30">
        <f t="shared" si="26"/>
        <v>5</v>
      </c>
      <c r="G99" s="30">
        <f t="shared" si="27"/>
        <v>17</v>
      </c>
      <c r="H99" s="30">
        <f t="shared" si="25"/>
        <v>6</v>
      </c>
      <c r="I99" s="30">
        <f t="shared" si="22"/>
        <v>0</v>
      </c>
      <c r="J99" s="30">
        <f t="shared" si="23"/>
        <v>0</v>
      </c>
      <c r="K99" s="30">
        <f t="shared" si="24"/>
        <v>0</v>
      </c>
      <c r="L99" s="18">
        <v>0</v>
      </c>
      <c r="M99" s="18">
        <v>5</v>
      </c>
      <c r="N99" s="18">
        <v>17</v>
      </c>
      <c r="O99" s="18">
        <v>6</v>
      </c>
      <c r="P99" s="96"/>
      <c r="Q99" s="96"/>
      <c r="R99" s="96"/>
      <c r="S99" s="19"/>
      <c r="T99" s="19"/>
      <c r="U99" s="19"/>
      <c r="V99" s="19"/>
      <c r="W99" s="19"/>
      <c r="X99" s="19"/>
      <c r="Y99" s="19"/>
    </row>
    <row r="100" spans="1:25" ht="16.5" customHeight="1" x14ac:dyDescent="0.25">
      <c r="A100" s="60">
        <v>93</v>
      </c>
      <c r="B100" s="23" t="s">
        <v>315</v>
      </c>
      <c r="C100" s="13" t="s">
        <v>316</v>
      </c>
      <c r="D100" s="7" t="s">
        <v>118</v>
      </c>
      <c r="E100" s="30">
        <f t="shared" si="28"/>
        <v>1</v>
      </c>
      <c r="F100" s="30">
        <f t="shared" si="26"/>
        <v>2</v>
      </c>
      <c r="G100" s="30">
        <f t="shared" si="27"/>
        <v>6</v>
      </c>
      <c r="H100" s="30">
        <f t="shared" si="25"/>
        <v>6</v>
      </c>
      <c r="I100" s="30">
        <f t="shared" si="22"/>
        <v>0</v>
      </c>
      <c r="J100" s="30">
        <f t="shared" si="23"/>
        <v>0</v>
      </c>
      <c r="K100" s="30">
        <f t="shared" si="24"/>
        <v>0</v>
      </c>
      <c r="L100" s="18">
        <v>1</v>
      </c>
      <c r="M100" s="18">
        <v>2</v>
      </c>
      <c r="N100" s="18">
        <v>6</v>
      </c>
      <c r="O100" s="18">
        <v>6</v>
      </c>
      <c r="P100" s="96"/>
      <c r="Q100" s="96"/>
      <c r="R100" s="96"/>
      <c r="S100" s="19"/>
      <c r="T100" s="19"/>
      <c r="U100" s="19"/>
      <c r="V100" s="19"/>
      <c r="W100" s="19"/>
      <c r="X100" s="19"/>
      <c r="Y100" s="19"/>
    </row>
    <row r="101" spans="1:25" ht="16.5" customHeight="1" x14ac:dyDescent="0.25">
      <c r="A101" s="53">
        <v>94</v>
      </c>
      <c r="B101" s="23" t="s">
        <v>317</v>
      </c>
      <c r="C101" s="13" t="s">
        <v>318</v>
      </c>
      <c r="D101" s="7" t="s">
        <v>118</v>
      </c>
      <c r="E101" s="30">
        <f t="shared" si="28"/>
        <v>0</v>
      </c>
      <c r="F101" s="30">
        <f t="shared" si="26"/>
        <v>7</v>
      </c>
      <c r="G101" s="30">
        <f t="shared" si="27"/>
        <v>21</v>
      </c>
      <c r="H101" s="30">
        <f t="shared" si="25"/>
        <v>11</v>
      </c>
      <c r="I101" s="30">
        <f t="shared" si="22"/>
        <v>0</v>
      </c>
      <c r="J101" s="30">
        <f t="shared" si="23"/>
        <v>0</v>
      </c>
      <c r="K101" s="30">
        <f t="shared" si="24"/>
        <v>0</v>
      </c>
      <c r="L101" s="18">
        <v>0</v>
      </c>
      <c r="M101" s="18">
        <v>7</v>
      </c>
      <c r="N101" s="18">
        <v>21</v>
      </c>
      <c r="O101" s="18">
        <v>11</v>
      </c>
      <c r="P101" s="96"/>
      <c r="Q101" s="96"/>
      <c r="R101" s="96"/>
      <c r="S101" s="19"/>
      <c r="T101" s="19"/>
      <c r="U101" s="19"/>
      <c r="V101" s="19"/>
      <c r="W101" s="19"/>
      <c r="X101" s="19"/>
      <c r="Y101" s="19"/>
    </row>
    <row r="102" spans="1:25" ht="30.75" customHeight="1" x14ac:dyDescent="0.45">
      <c r="A102" s="95">
        <f>SUM(A101,A174)</f>
        <v>99</v>
      </c>
      <c r="B102" s="6" t="s">
        <v>50</v>
      </c>
      <c r="C102" s="13"/>
      <c r="D102" s="11"/>
      <c r="E102" s="37">
        <f>SUM(E8:E101)</f>
        <v>55</v>
      </c>
      <c r="F102" s="37">
        <f>SUM(F8:F101)</f>
        <v>249</v>
      </c>
      <c r="G102" s="37">
        <f>SUM(G8:G101)</f>
        <v>1094</v>
      </c>
      <c r="H102" s="38">
        <f>SUM(H8:H90)</f>
        <v>512</v>
      </c>
      <c r="I102" s="37">
        <f>SUM(I8:I101)</f>
        <v>133</v>
      </c>
      <c r="J102" s="37">
        <f t="shared" ref="J102:K102" si="29">SUM(J8:J101)</f>
        <v>137</v>
      </c>
      <c r="K102" s="37">
        <f t="shared" si="29"/>
        <v>160</v>
      </c>
      <c r="L102" s="39">
        <f>SUM(L9:L84)</f>
        <v>39</v>
      </c>
      <c r="M102" s="39">
        <f>SUM(M9:M84)</f>
        <v>156</v>
      </c>
      <c r="N102" s="39">
        <f>SUM(N9:N84)</f>
        <v>671</v>
      </c>
      <c r="O102" s="39">
        <f>SUM(O9:O84)</f>
        <v>331</v>
      </c>
      <c r="P102" s="39">
        <f>SUM(P9:P85)</f>
        <v>111</v>
      </c>
      <c r="Q102" s="39">
        <f>SUM(Q9:Q87)</f>
        <v>105</v>
      </c>
      <c r="R102" s="39">
        <f>SUM(R9:R85)</f>
        <v>113</v>
      </c>
      <c r="S102" s="40">
        <f t="shared" ref="S102:Y102" si="30">SUM(S9:S84)</f>
        <v>12</v>
      </c>
      <c r="T102" s="40">
        <f t="shared" si="30"/>
        <v>45</v>
      </c>
      <c r="U102" s="40">
        <f t="shared" si="30"/>
        <v>268</v>
      </c>
      <c r="V102" s="40">
        <f t="shared" si="30"/>
        <v>152</v>
      </c>
      <c r="W102" s="40">
        <f t="shared" si="30"/>
        <v>23</v>
      </c>
      <c r="X102" s="40">
        <f t="shared" si="30"/>
        <v>29</v>
      </c>
      <c r="Y102" s="40">
        <f t="shared" si="30"/>
        <v>45</v>
      </c>
    </row>
    <row r="103" spans="1:25" x14ac:dyDescent="0.25">
      <c r="E103" s="5" t="s">
        <v>221</v>
      </c>
      <c r="F103" s="5" t="s">
        <v>220</v>
      </c>
      <c r="H103" s="5" t="s">
        <v>219</v>
      </c>
      <c r="I103"/>
      <c r="J103" s="77">
        <f>SUM(I102:K102)</f>
        <v>430</v>
      </c>
      <c r="P103" s="75">
        <f>SUM(P27,P29,P65,P73,P78)</f>
        <v>18</v>
      </c>
      <c r="Q103" s="75">
        <f>SUM(Q27,Q29,Q35,Q43,Q65,Q73,Q78)</f>
        <v>15</v>
      </c>
      <c r="R103" s="76">
        <f>SUM(R27,R29,R30,,R35,R65,R72,R73,R78)</f>
        <v>20</v>
      </c>
    </row>
    <row r="104" spans="1:25" ht="15.75" customHeight="1" x14ac:dyDescent="0.25">
      <c r="I104"/>
      <c r="J104" s="5" t="s">
        <v>222</v>
      </c>
      <c r="P104" s="99" t="s">
        <v>277</v>
      </c>
      <c r="Q104" s="99"/>
      <c r="R104" s="99"/>
      <c r="S104" s="99"/>
    </row>
    <row r="105" spans="1:25" ht="16.5" customHeight="1" x14ac:dyDescent="0.25">
      <c r="I105"/>
      <c r="P105" s="75"/>
      <c r="Q105" s="75">
        <f>SUM(P103:R103)</f>
        <v>53</v>
      </c>
      <c r="R105" s="76"/>
    </row>
    <row r="106" spans="1:25" ht="18.75" x14ac:dyDescent="0.3">
      <c r="F106" s="93">
        <f>SUM(F102,F175)</f>
        <v>257</v>
      </c>
      <c r="G106" s="93">
        <f>SUM(G102,G175)</f>
        <v>1117</v>
      </c>
      <c r="H106" s="93">
        <f>SUM(H102,H175)</f>
        <v>530</v>
      </c>
      <c r="I106" s="94">
        <f>SUM(I102,I176)</f>
        <v>146</v>
      </c>
      <c r="J106" s="94"/>
      <c r="K106" s="94">
        <f>SUM(J102,J176)</f>
        <v>143</v>
      </c>
      <c r="L106" s="94"/>
      <c r="M106" s="94">
        <f>SUM(K102,K176)</f>
        <v>167</v>
      </c>
      <c r="P106"/>
    </row>
    <row r="107" spans="1:25" ht="15.75" customHeight="1" x14ac:dyDescent="0.25">
      <c r="F107" s="100" t="s">
        <v>278</v>
      </c>
      <c r="G107" s="100"/>
      <c r="H107" s="100"/>
      <c r="I107" s="101" t="s">
        <v>279</v>
      </c>
      <c r="J107" s="101"/>
      <c r="K107" s="101"/>
      <c r="L107" s="101"/>
      <c r="M107" s="101"/>
      <c r="P107"/>
    </row>
    <row r="108" spans="1:25" ht="16.5" customHeight="1" x14ac:dyDescent="0.25">
      <c r="I108"/>
      <c r="P108"/>
    </row>
    <row r="109" spans="1:25" ht="18.75" x14ac:dyDescent="0.3">
      <c r="I109"/>
      <c r="P109"/>
      <c r="T109" s="84" t="s">
        <v>267</v>
      </c>
      <c r="U109" s="85"/>
      <c r="V109" s="85"/>
      <c r="W109" s="85"/>
      <c r="X109" s="85"/>
      <c r="Y109" s="85"/>
    </row>
    <row r="110" spans="1:25" ht="15.75" customHeight="1" x14ac:dyDescent="0.25">
      <c r="I110"/>
      <c r="P110"/>
    </row>
    <row r="111" spans="1:25" ht="15.75" customHeight="1" x14ac:dyDescent="0.25">
      <c r="I111"/>
      <c r="P111"/>
    </row>
    <row r="112" spans="1:25" ht="16.5" customHeight="1" x14ac:dyDescent="0.25">
      <c r="I112"/>
      <c r="P112"/>
    </row>
    <row r="113" spans="9:16" x14ac:dyDescent="0.25">
      <c r="I113"/>
      <c r="P113"/>
    </row>
    <row r="114" spans="9:16" x14ac:dyDescent="0.25">
      <c r="I114"/>
      <c r="P114"/>
    </row>
    <row r="115" spans="9:16" x14ac:dyDescent="0.25">
      <c r="I115"/>
      <c r="P115"/>
    </row>
    <row r="116" spans="9:16" x14ac:dyDescent="0.25">
      <c r="I116"/>
      <c r="P116"/>
    </row>
    <row r="117" spans="9:16" x14ac:dyDescent="0.25">
      <c r="I117"/>
      <c r="P117"/>
    </row>
    <row r="118" spans="9:16" x14ac:dyDescent="0.25">
      <c r="I118"/>
      <c r="P118"/>
    </row>
    <row r="119" spans="9:16" x14ac:dyDescent="0.25">
      <c r="I119"/>
      <c r="P119"/>
    </row>
    <row r="120" spans="9:16" x14ac:dyDescent="0.25">
      <c r="I120"/>
      <c r="P120"/>
    </row>
    <row r="121" spans="9:16" x14ac:dyDescent="0.25">
      <c r="I121"/>
      <c r="P121"/>
    </row>
    <row r="122" spans="9:16" x14ac:dyDescent="0.25">
      <c r="I122"/>
      <c r="P122"/>
    </row>
    <row r="123" spans="9:16" x14ac:dyDescent="0.25">
      <c r="I123"/>
      <c r="P123"/>
    </row>
    <row r="124" spans="9:16" x14ac:dyDescent="0.25">
      <c r="I124"/>
      <c r="P124"/>
    </row>
    <row r="125" spans="9:16" x14ac:dyDescent="0.25">
      <c r="I125"/>
      <c r="P125"/>
    </row>
    <row r="126" spans="9:16" x14ac:dyDescent="0.25">
      <c r="I126"/>
      <c r="P126"/>
    </row>
    <row r="127" spans="9:16" x14ac:dyDescent="0.25">
      <c r="I127"/>
      <c r="P127"/>
    </row>
    <row r="128" spans="9:16" x14ac:dyDescent="0.25">
      <c r="I128"/>
      <c r="P128"/>
    </row>
    <row r="129" spans="9:16" x14ac:dyDescent="0.25">
      <c r="I129"/>
      <c r="P129"/>
    </row>
    <row r="130" spans="9:16" x14ac:dyDescent="0.25">
      <c r="I130"/>
      <c r="P130"/>
    </row>
    <row r="131" spans="9:16" x14ac:dyDescent="0.25">
      <c r="I131"/>
      <c r="P131"/>
    </row>
    <row r="132" spans="9:16" x14ac:dyDescent="0.25">
      <c r="I132"/>
      <c r="P132"/>
    </row>
    <row r="133" spans="9:16" x14ac:dyDescent="0.25">
      <c r="I133"/>
      <c r="P133"/>
    </row>
    <row r="134" spans="9:16" x14ac:dyDescent="0.25">
      <c r="I134"/>
      <c r="P134"/>
    </row>
    <row r="135" spans="9:16" x14ac:dyDescent="0.25">
      <c r="I135"/>
      <c r="P135"/>
    </row>
    <row r="136" spans="9:16" x14ac:dyDescent="0.25">
      <c r="I136"/>
      <c r="P136"/>
    </row>
    <row r="137" spans="9:16" x14ac:dyDescent="0.25">
      <c r="I137"/>
      <c r="P137"/>
    </row>
    <row r="138" spans="9:16" x14ac:dyDescent="0.25">
      <c r="I138"/>
      <c r="P138"/>
    </row>
    <row r="139" spans="9:16" x14ac:dyDescent="0.25">
      <c r="I139"/>
      <c r="P139"/>
    </row>
    <row r="140" spans="9:16" x14ac:dyDescent="0.25">
      <c r="I140"/>
      <c r="P140"/>
    </row>
    <row r="141" spans="9:16" x14ac:dyDescent="0.25">
      <c r="I141"/>
      <c r="P141"/>
    </row>
    <row r="142" spans="9:16" x14ac:dyDescent="0.25">
      <c r="I142"/>
      <c r="P142"/>
    </row>
    <row r="143" spans="9:16" x14ac:dyDescent="0.25">
      <c r="I143"/>
      <c r="P143"/>
    </row>
    <row r="144" spans="9:16" x14ac:dyDescent="0.25">
      <c r="I144"/>
      <c r="P144"/>
    </row>
    <row r="145" spans="9:16" x14ac:dyDescent="0.25">
      <c r="I145"/>
      <c r="P145"/>
    </row>
    <row r="146" spans="9:16" x14ac:dyDescent="0.25">
      <c r="I146"/>
      <c r="P146"/>
    </row>
    <row r="147" spans="9:16" x14ac:dyDescent="0.25">
      <c r="I147"/>
      <c r="P147"/>
    </row>
    <row r="148" spans="9:16" x14ac:dyDescent="0.25">
      <c r="I148"/>
      <c r="P148"/>
    </row>
    <row r="149" spans="9:16" x14ac:dyDescent="0.25">
      <c r="I149"/>
      <c r="P149"/>
    </row>
    <row r="150" spans="9:16" x14ac:dyDescent="0.25">
      <c r="I150"/>
      <c r="P150"/>
    </row>
    <row r="151" spans="9:16" x14ac:dyDescent="0.25">
      <c r="I151"/>
      <c r="P151"/>
    </row>
    <row r="152" spans="9:16" x14ac:dyDescent="0.25">
      <c r="I152"/>
      <c r="P152"/>
    </row>
    <row r="153" spans="9:16" x14ac:dyDescent="0.25">
      <c r="I153"/>
      <c r="P153"/>
    </row>
    <row r="154" spans="9:16" x14ac:dyDescent="0.25">
      <c r="I154"/>
      <c r="P154"/>
    </row>
    <row r="155" spans="9:16" x14ac:dyDescent="0.25">
      <c r="I155"/>
      <c r="P155"/>
    </row>
    <row r="156" spans="9:16" x14ac:dyDescent="0.25">
      <c r="I156"/>
      <c r="P156"/>
    </row>
    <row r="157" spans="9:16" x14ac:dyDescent="0.25">
      <c r="I157"/>
      <c r="P157"/>
    </row>
    <row r="158" spans="9:16" x14ac:dyDescent="0.25">
      <c r="I158"/>
      <c r="P158"/>
    </row>
    <row r="159" spans="9:16" x14ac:dyDescent="0.25">
      <c r="I159"/>
      <c r="P159"/>
    </row>
    <row r="160" spans="9:16" x14ac:dyDescent="0.25">
      <c r="I160"/>
      <c r="P160"/>
    </row>
    <row r="161" spans="1:25" x14ac:dyDescent="0.25">
      <c r="I161"/>
      <c r="P161"/>
    </row>
    <row r="162" spans="1:25" x14ac:dyDescent="0.25">
      <c r="I162"/>
      <c r="P162"/>
    </row>
    <row r="163" spans="1:25" x14ac:dyDescent="0.25">
      <c r="I163"/>
      <c r="M163" s="88">
        <f>SUM(J103,J177)</f>
        <v>456</v>
      </c>
      <c r="P163"/>
    </row>
    <row r="164" spans="1:25" x14ac:dyDescent="0.25">
      <c r="I164"/>
      <c r="P164"/>
    </row>
    <row r="165" spans="1:25" x14ac:dyDescent="0.25">
      <c r="I165"/>
      <c r="P165"/>
    </row>
    <row r="166" spans="1:25" x14ac:dyDescent="0.25">
      <c r="I166"/>
      <c r="P166"/>
    </row>
    <row r="167" spans="1:25" x14ac:dyDescent="0.25">
      <c r="I167"/>
      <c r="P167"/>
    </row>
    <row r="168" spans="1:25" x14ac:dyDescent="0.25">
      <c r="I168"/>
      <c r="P168"/>
    </row>
    <row r="169" spans="1:25" x14ac:dyDescent="0.25">
      <c r="I169"/>
      <c r="P169"/>
    </row>
    <row r="170" spans="1:25" x14ac:dyDescent="0.25">
      <c r="A170" s="9">
        <v>1</v>
      </c>
      <c r="B170" s="2" t="s">
        <v>79</v>
      </c>
      <c r="C170" s="13"/>
      <c r="D170" s="7" t="s">
        <v>37</v>
      </c>
      <c r="E170" s="15">
        <f t="shared" ref="E170:K174" si="31">L170+S170</f>
        <v>0</v>
      </c>
      <c r="F170" s="15">
        <f t="shared" si="31"/>
        <v>3</v>
      </c>
      <c r="G170" s="15">
        <f t="shared" si="31"/>
        <v>8</v>
      </c>
      <c r="H170" s="15">
        <f t="shared" si="31"/>
        <v>9</v>
      </c>
      <c r="I170" s="15">
        <f t="shared" si="31"/>
        <v>6</v>
      </c>
      <c r="J170" s="15">
        <f t="shared" si="31"/>
        <v>3</v>
      </c>
      <c r="K170" s="15">
        <f t="shared" si="31"/>
        <v>2</v>
      </c>
      <c r="L170" s="18">
        <v>0</v>
      </c>
      <c r="M170" s="18">
        <v>3</v>
      </c>
      <c r="N170" s="18">
        <v>8</v>
      </c>
      <c r="O170" s="18">
        <v>9</v>
      </c>
      <c r="P170" s="18">
        <v>6</v>
      </c>
      <c r="Q170" s="18">
        <v>3</v>
      </c>
      <c r="R170" s="18">
        <v>2</v>
      </c>
      <c r="S170" s="41"/>
      <c r="T170" s="41"/>
      <c r="U170" s="41"/>
      <c r="V170" s="41"/>
      <c r="W170" s="41"/>
      <c r="X170" s="41"/>
      <c r="Y170" s="41"/>
    </row>
    <row r="171" spans="1:25" x14ac:dyDescent="0.25">
      <c r="A171" s="9">
        <v>2</v>
      </c>
      <c r="B171" s="2" t="s">
        <v>39</v>
      </c>
      <c r="C171" s="13" t="s">
        <v>43</v>
      </c>
      <c r="D171" s="7" t="s">
        <v>40</v>
      </c>
      <c r="E171" s="15">
        <f t="shared" si="31"/>
        <v>0</v>
      </c>
      <c r="F171" s="15">
        <f t="shared" si="31"/>
        <v>3</v>
      </c>
      <c r="G171" s="15">
        <f t="shared" si="31"/>
        <v>8</v>
      </c>
      <c r="H171" s="15">
        <f t="shared" si="31"/>
        <v>6</v>
      </c>
      <c r="I171" s="15">
        <f t="shared" si="31"/>
        <v>3</v>
      </c>
      <c r="J171" s="15">
        <f t="shared" si="31"/>
        <v>1</v>
      </c>
      <c r="K171" s="15">
        <f t="shared" si="31"/>
        <v>3</v>
      </c>
      <c r="L171" s="18">
        <v>0</v>
      </c>
      <c r="M171" s="18">
        <v>2</v>
      </c>
      <c r="N171" s="18">
        <v>5</v>
      </c>
      <c r="O171" s="18">
        <v>3</v>
      </c>
      <c r="P171" s="18">
        <v>3</v>
      </c>
      <c r="Q171" s="18">
        <v>1</v>
      </c>
      <c r="R171" s="18">
        <v>1</v>
      </c>
      <c r="S171" s="19">
        <v>0</v>
      </c>
      <c r="T171" s="19">
        <v>1</v>
      </c>
      <c r="U171" s="19">
        <v>3</v>
      </c>
      <c r="V171" s="19">
        <v>3</v>
      </c>
      <c r="W171" s="19">
        <v>0</v>
      </c>
      <c r="X171" s="19">
        <v>0</v>
      </c>
      <c r="Y171" s="19">
        <v>2</v>
      </c>
    </row>
    <row r="172" spans="1:25" x14ac:dyDescent="0.25">
      <c r="A172" s="9">
        <v>3</v>
      </c>
      <c r="B172" s="2" t="s">
        <v>198</v>
      </c>
      <c r="C172" s="13"/>
      <c r="D172" s="7" t="s">
        <v>226</v>
      </c>
      <c r="E172" s="15">
        <f t="shared" si="31"/>
        <v>0</v>
      </c>
      <c r="F172" s="15">
        <f t="shared" si="31"/>
        <v>2</v>
      </c>
      <c r="G172" s="15">
        <f t="shared" si="31"/>
        <v>5</v>
      </c>
      <c r="H172" s="15">
        <f t="shared" si="31"/>
        <v>3</v>
      </c>
      <c r="I172" s="15">
        <f t="shared" si="31"/>
        <v>4</v>
      </c>
      <c r="J172" s="15">
        <f t="shared" si="31"/>
        <v>2</v>
      </c>
      <c r="K172" s="15">
        <f t="shared" si="31"/>
        <v>1</v>
      </c>
      <c r="L172" s="18">
        <v>0</v>
      </c>
      <c r="M172" s="18">
        <v>2</v>
      </c>
      <c r="N172" s="18">
        <v>5</v>
      </c>
      <c r="O172" s="18">
        <v>3</v>
      </c>
      <c r="P172" s="18">
        <v>4</v>
      </c>
      <c r="Q172" s="18">
        <v>2</v>
      </c>
      <c r="R172" s="18">
        <v>1</v>
      </c>
      <c r="S172" s="49"/>
      <c r="T172" s="49"/>
      <c r="U172" s="49"/>
      <c r="V172" s="49"/>
      <c r="W172" s="49"/>
      <c r="X172" s="49"/>
      <c r="Y172" s="49"/>
    </row>
    <row r="173" spans="1:25" x14ac:dyDescent="0.25">
      <c r="A173" s="9">
        <v>4</v>
      </c>
      <c r="B173" s="2" t="s">
        <v>247</v>
      </c>
      <c r="C173" s="13" t="s">
        <v>248</v>
      </c>
      <c r="D173" s="7" t="s">
        <v>226</v>
      </c>
      <c r="E173" s="15">
        <f t="shared" ref="E173" si="32">L173+S173</f>
        <v>0</v>
      </c>
      <c r="F173" s="15">
        <f t="shared" ref="F173" si="33">M173+T173</f>
        <v>0</v>
      </c>
      <c r="G173" s="15">
        <f t="shared" ref="G173" si="34">N173+U173</f>
        <v>1</v>
      </c>
      <c r="H173" s="15">
        <f t="shared" ref="H173" si="35">O173+V173</f>
        <v>0</v>
      </c>
      <c r="I173" s="15">
        <f t="shared" ref="I173" si="36">P173+W173</f>
        <v>0</v>
      </c>
      <c r="J173" s="15">
        <f t="shared" ref="J173" si="37">Q173+X173</f>
        <v>0</v>
      </c>
      <c r="K173" s="15">
        <f t="shared" ref="K173" si="38">R173+Y173</f>
        <v>0</v>
      </c>
      <c r="L173" s="18">
        <v>0</v>
      </c>
      <c r="M173" s="18">
        <v>0</v>
      </c>
      <c r="N173" s="18">
        <v>1</v>
      </c>
      <c r="O173" s="18">
        <v>0</v>
      </c>
      <c r="P173" s="18"/>
      <c r="Q173" s="18"/>
      <c r="R173" s="18"/>
      <c r="S173" s="49"/>
      <c r="T173" s="49"/>
      <c r="U173" s="49"/>
      <c r="V173" s="49"/>
      <c r="W173" s="49"/>
      <c r="X173" s="49"/>
      <c r="Y173" s="49"/>
    </row>
    <row r="174" spans="1:25" x14ac:dyDescent="0.25">
      <c r="A174" s="9">
        <v>5</v>
      </c>
      <c r="B174" s="2" t="s">
        <v>282</v>
      </c>
      <c r="C174" s="13" t="s">
        <v>280</v>
      </c>
      <c r="D174" s="7" t="s">
        <v>281</v>
      </c>
      <c r="E174" s="15">
        <f t="shared" si="31"/>
        <v>0</v>
      </c>
      <c r="F174" s="15">
        <f t="shared" si="31"/>
        <v>0</v>
      </c>
      <c r="G174" s="15">
        <f t="shared" si="31"/>
        <v>1</v>
      </c>
      <c r="H174" s="15">
        <f t="shared" si="31"/>
        <v>0</v>
      </c>
      <c r="I174" s="15">
        <f t="shared" si="31"/>
        <v>0</v>
      </c>
      <c r="J174" s="15">
        <f t="shared" si="31"/>
        <v>0</v>
      </c>
      <c r="K174" s="15">
        <f t="shared" si="31"/>
        <v>1</v>
      </c>
      <c r="L174" s="18">
        <v>0</v>
      </c>
      <c r="M174" s="18">
        <v>0</v>
      </c>
      <c r="N174" s="18">
        <v>1</v>
      </c>
      <c r="O174" s="18">
        <v>0</v>
      </c>
      <c r="P174" s="18"/>
      <c r="Q174" s="18"/>
      <c r="R174" s="18">
        <v>1</v>
      </c>
      <c r="S174" s="49"/>
      <c r="T174" s="49"/>
      <c r="U174" s="49"/>
      <c r="V174" s="49"/>
      <c r="W174" s="49"/>
      <c r="X174" s="49"/>
      <c r="Y174" s="49"/>
    </row>
    <row r="175" spans="1:25" x14ac:dyDescent="0.25">
      <c r="F175" s="36">
        <f>SUM(F170:F172)</f>
        <v>8</v>
      </c>
      <c r="G175" s="36">
        <f>SUM(G170:G174)</f>
        <v>23</v>
      </c>
      <c r="H175" s="36">
        <f>SUM(H170:H172)</f>
        <v>18</v>
      </c>
      <c r="I175" s="36"/>
      <c r="J175" s="36"/>
      <c r="K175" s="36"/>
      <c r="L175" s="28"/>
      <c r="P175"/>
    </row>
    <row r="176" spans="1:25" x14ac:dyDescent="0.25">
      <c r="F176" s="36"/>
      <c r="G176" s="35">
        <f>SUM(F175,G175,H175)</f>
        <v>49</v>
      </c>
      <c r="H176" s="36"/>
      <c r="I176" s="36">
        <f>SUM(I170:I172)</f>
        <v>13</v>
      </c>
      <c r="J176" s="36">
        <f>SUM(J170:J172)</f>
        <v>6</v>
      </c>
      <c r="K176" s="36">
        <f>SUM(K170:K174)</f>
        <v>7</v>
      </c>
      <c r="L176" s="28"/>
      <c r="P176"/>
    </row>
    <row r="177" spans="6:16" x14ac:dyDescent="0.25">
      <c r="F177" s="35"/>
      <c r="G177" s="35"/>
      <c r="H177" s="35"/>
      <c r="I177" s="35"/>
      <c r="J177" s="35">
        <f>SUM(I176:K176)</f>
        <v>26</v>
      </c>
      <c r="K177" s="35"/>
      <c r="L177" s="28"/>
      <c r="P177"/>
    </row>
    <row r="178" spans="6:16" x14ac:dyDescent="0.25">
      <c r="I178"/>
      <c r="P178"/>
    </row>
    <row r="179" spans="6:16" x14ac:dyDescent="0.25">
      <c r="I179"/>
      <c r="P179"/>
    </row>
    <row r="180" spans="6:16" x14ac:dyDescent="0.25">
      <c r="I180"/>
      <c r="P180"/>
    </row>
    <row r="181" spans="6:16" x14ac:dyDescent="0.25">
      <c r="I181"/>
      <c r="P181"/>
    </row>
    <row r="182" spans="6:16" x14ac:dyDescent="0.25">
      <c r="I182"/>
      <c r="P182"/>
    </row>
    <row r="183" spans="6:16" x14ac:dyDescent="0.25">
      <c r="I183"/>
      <c r="P183"/>
    </row>
    <row r="184" spans="6:16" x14ac:dyDescent="0.25">
      <c r="I184"/>
      <c r="P184"/>
    </row>
    <row r="185" spans="6:16" x14ac:dyDescent="0.25">
      <c r="I185"/>
      <c r="P185"/>
    </row>
    <row r="186" spans="6:16" x14ac:dyDescent="0.25">
      <c r="I186"/>
      <c r="P186"/>
    </row>
    <row r="187" spans="6:16" x14ac:dyDescent="0.25">
      <c r="I187"/>
      <c r="P187"/>
    </row>
    <row r="188" spans="6:16" x14ac:dyDescent="0.25">
      <c r="I188"/>
      <c r="P188"/>
    </row>
    <row r="189" spans="6:16" x14ac:dyDescent="0.25">
      <c r="I189"/>
      <c r="P189"/>
    </row>
    <row r="190" spans="6:16" x14ac:dyDescent="0.25">
      <c r="I190"/>
      <c r="P190"/>
    </row>
    <row r="191" spans="6:16" x14ac:dyDescent="0.25">
      <c r="I191"/>
      <c r="P191"/>
    </row>
    <row r="192" spans="6:16" x14ac:dyDescent="0.25">
      <c r="I192"/>
      <c r="P192"/>
    </row>
    <row r="193" spans="9:16" x14ac:dyDescent="0.25">
      <c r="I193"/>
      <c r="P193"/>
    </row>
    <row r="194" spans="9:16" x14ac:dyDescent="0.25">
      <c r="I194"/>
      <c r="P194"/>
    </row>
    <row r="195" spans="9:16" x14ac:dyDescent="0.25">
      <c r="I195"/>
      <c r="P195"/>
    </row>
    <row r="196" spans="9:16" x14ac:dyDescent="0.25">
      <c r="I196"/>
      <c r="P196"/>
    </row>
    <row r="197" spans="9:16" x14ac:dyDescent="0.25">
      <c r="I197"/>
      <c r="P197"/>
    </row>
    <row r="198" spans="9:16" x14ac:dyDescent="0.25">
      <c r="I198"/>
      <c r="P198"/>
    </row>
    <row r="199" spans="9:16" x14ac:dyDescent="0.25">
      <c r="I199"/>
      <c r="P199"/>
    </row>
    <row r="200" spans="9:16" x14ac:dyDescent="0.25">
      <c r="I200"/>
      <c r="P200"/>
    </row>
    <row r="201" spans="9:16" x14ac:dyDescent="0.25">
      <c r="I201"/>
      <c r="P201"/>
    </row>
    <row r="202" spans="9:16" x14ac:dyDescent="0.25">
      <c r="I202"/>
      <c r="P202"/>
    </row>
    <row r="203" spans="9:16" x14ac:dyDescent="0.25">
      <c r="I203"/>
      <c r="P203"/>
    </row>
    <row r="204" spans="9:16" x14ac:dyDescent="0.25">
      <c r="I204"/>
      <c r="P204"/>
    </row>
    <row r="205" spans="9:16" x14ac:dyDescent="0.25">
      <c r="I205"/>
      <c r="P205"/>
    </row>
    <row r="206" spans="9:16" x14ac:dyDescent="0.25">
      <c r="I206"/>
      <c r="P206"/>
    </row>
    <row r="207" spans="9:16" x14ac:dyDescent="0.25">
      <c r="I207"/>
      <c r="P207"/>
    </row>
    <row r="208" spans="9:16" x14ac:dyDescent="0.25">
      <c r="I208"/>
      <c r="P208"/>
    </row>
    <row r="209" spans="9:16" x14ac:dyDescent="0.25">
      <c r="I209"/>
      <c r="P209"/>
    </row>
    <row r="210" spans="9:16" x14ac:dyDescent="0.25">
      <c r="I210"/>
      <c r="P210"/>
    </row>
    <row r="211" spans="9:16" x14ac:dyDescent="0.25">
      <c r="I211"/>
      <c r="P211"/>
    </row>
    <row r="212" spans="9:16" x14ac:dyDescent="0.25">
      <c r="I212"/>
      <c r="P212"/>
    </row>
    <row r="213" spans="9:16" x14ac:dyDescent="0.25">
      <c r="I213"/>
      <c r="P213"/>
    </row>
    <row r="214" spans="9:16" x14ac:dyDescent="0.25">
      <c r="I214"/>
      <c r="P214"/>
    </row>
    <row r="215" spans="9:16" x14ac:dyDescent="0.25">
      <c r="I215"/>
      <c r="P215"/>
    </row>
    <row r="216" spans="9:16" x14ac:dyDescent="0.25">
      <c r="I216"/>
      <c r="P216"/>
    </row>
    <row r="217" spans="9:16" x14ac:dyDescent="0.25">
      <c r="I217"/>
      <c r="P217"/>
    </row>
    <row r="218" spans="9:16" x14ac:dyDescent="0.25">
      <c r="I218"/>
      <c r="P218"/>
    </row>
    <row r="219" spans="9:16" x14ac:dyDescent="0.25">
      <c r="I219"/>
      <c r="P219"/>
    </row>
    <row r="220" spans="9:16" x14ac:dyDescent="0.25">
      <c r="I220"/>
      <c r="P220"/>
    </row>
    <row r="221" spans="9:16" x14ac:dyDescent="0.25">
      <c r="I221"/>
      <c r="P221"/>
    </row>
    <row r="222" spans="9:16" x14ac:dyDescent="0.25">
      <c r="I222"/>
      <c r="P222"/>
    </row>
    <row r="223" spans="9:16" x14ac:dyDescent="0.25">
      <c r="I223"/>
      <c r="P223"/>
    </row>
    <row r="224" spans="9:16" x14ac:dyDescent="0.25">
      <c r="I224"/>
      <c r="P224"/>
    </row>
    <row r="225" spans="9:16" x14ac:dyDescent="0.25">
      <c r="I225"/>
      <c r="P225"/>
    </row>
    <row r="226" spans="9:16" x14ac:dyDescent="0.25">
      <c r="I226"/>
      <c r="P226"/>
    </row>
    <row r="227" spans="9:16" x14ac:dyDescent="0.25">
      <c r="I227"/>
      <c r="P227"/>
    </row>
    <row r="228" spans="9:16" x14ac:dyDescent="0.25">
      <c r="I228"/>
      <c r="P228"/>
    </row>
    <row r="229" spans="9:16" x14ac:dyDescent="0.25">
      <c r="I229"/>
      <c r="P229"/>
    </row>
    <row r="230" spans="9:16" x14ac:dyDescent="0.25">
      <c r="I230"/>
      <c r="P230"/>
    </row>
    <row r="231" spans="9:16" x14ac:dyDescent="0.25">
      <c r="I231"/>
      <c r="P231"/>
    </row>
    <row r="232" spans="9:16" x14ac:dyDescent="0.25">
      <c r="I232"/>
      <c r="P232"/>
    </row>
    <row r="233" spans="9:16" x14ac:dyDescent="0.25">
      <c r="I233"/>
      <c r="P233"/>
    </row>
    <row r="234" spans="9:16" x14ac:dyDescent="0.25">
      <c r="I234"/>
      <c r="P234"/>
    </row>
    <row r="235" spans="9:16" x14ac:dyDescent="0.25">
      <c r="I235"/>
      <c r="P235"/>
    </row>
    <row r="236" spans="9:16" x14ac:dyDescent="0.25">
      <c r="I236"/>
      <c r="P236"/>
    </row>
    <row r="237" spans="9:16" x14ac:dyDescent="0.25">
      <c r="I237"/>
      <c r="P237"/>
    </row>
    <row r="238" spans="9:16" x14ac:dyDescent="0.25">
      <c r="I238"/>
      <c r="P238"/>
    </row>
    <row r="239" spans="9:16" x14ac:dyDescent="0.25">
      <c r="I239"/>
      <c r="P239"/>
    </row>
    <row r="240" spans="9:16" x14ac:dyDescent="0.25">
      <c r="I240"/>
      <c r="P240"/>
    </row>
    <row r="241" spans="9:16" x14ac:dyDescent="0.25">
      <c r="I241"/>
      <c r="P241"/>
    </row>
    <row r="242" spans="9:16" x14ac:dyDescent="0.25">
      <c r="I242"/>
      <c r="P242"/>
    </row>
    <row r="243" spans="9:16" x14ac:dyDescent="0.25">
      <c r="I243"/>
      <c r="P243"/>
    </row>
    <row r="244" spans="9:16" x14ac:dyDescent="0.25">
      <c r="I244"/>
      <c r="P244"/>
    </row>
    <row r="245" spans="9:16" x14ac:dyDescent="0.25">
      <c r="I245"/>
      <c r="P245"/>
    </row>
    <row r="246" spans="9:16" x14ac:dyDescent="0.25">
      <c r="I246"/>
      <c r="P246"/>
    </row>
    <row r="247" spans="9:16" x14ac:dyDescent="0.25">
      <c r="I247"/>
      <c r="P247"/>
    </row>
    <row r="248" spans="9:16" x14ac:dyDescent="0.25">
      <c r="I248"/>
      <c r="P248"/>
    </row>
    <row r="249" spans="9:16" x14ac:dyDescent="0.25">
      <c r="I249"/>
      <c r="P249"/>
    </row>
    <row r="250" spans="9:16" x14ac:dyDescent="0.25">
      <c r="I250"/>
      <c r="P250"/>
    </row>
    <row r="251" spans="9:16" x14ac:dyDescent="0.25">
      <c r="I251"/>
      <c r="P251"/>
    </row>
    <row r="252" spans="9:16" x14ac:dyDescent="0.25">
      <c r="I252"/>
      <c r="P252"/>
    </row>
    <row r="253" spans="9:16" x14ac:dyDescent="0.25">
      <c r="I253"/>
      <c r="P253"/>
    </row>
    <row r="254" spans="9:16" x14ac:dyDescent="0.25">
      <c r="I254"/>
      <c r="P254"/>
    </row>
    <row r="255" spans="9:16" x14ac:dyDescent="0.25">
      <c r="I255"/>
      <c r="P255"/>
    </row>
    <row r="256" spans="9:16" x14ac:dyDescent="0.25">
      <c r="I256"/>
      <c r="P256"/>
    </row>
    <row r="257" spans="9:16" x14ac:dyDescent="0.25">
      <c r="I257"/>
      <c r="P257"/>
    </row>
    <row r="258" spans="9:16" x14ac:dyDescent="0.25">
      <c r="I258"/>
      <c r="P258"/>
    </row>
    <row r="259" spans="9:16" x14ac:dyDescent="0.25">
      <c r="I259"/>
      <c r="P259"/>
    </row>
    <row r="260" spans="9:16" x14ac:dyDescent="0.25">
      <c r="I260"/>
      <c r="P260"/>
    </row>
    <row r="261" spans="9:16" x14ac:dyDescent="0.25">
      <c r="I261"/>
      <c r="P261"/>
    </row>
    <row r="262" spans="9:16" x14ac:dyDescent="0.25">
      <c r="I262"/>
      <c r="P262"/>
    </row>
    <row r="263" spans="9:16" x14ac:dyDescent="0.25">
      <c r="I263"/>
      <c r="P263"/>
    </row>
    <row r="264" spans="9:16" x14ac:dyDescent="0.25">
      <c r="I264"/>
      <c r="P264"/>
    </row>
    <row r="265" spans="9:16" x14ac:dyDescent="0.25">
      <c r="I265"/>
      <c r="P265"/>
    </row>
    <row r="266" spans="9:16" x14ac:dyDescent="0.25">
      <c r="I266"/>
      <c r="P266"/>
    </row>
    <row r="267" spans="9:16" x14ac:dyDescent="0.25">
      <c r="I267"/>
      <c r="P267"/>
    </row>
    <row r="268" spans="9:16" x14ac:dyDescent="0.25">
      <c r="I268"/>
      <c r="P268"/>
    </row>
    <row r="269" spans="9:16" x14ac:dyDescent="0.25">
      <c r="I269"/>
      <c r="P269"/>
    </row>
    <row r="270" spans="9:16" x14ac:dyDescent="0.25">
      <c r="I270"/>
      <c r="P270"/>
    </row>
    <row r="271" spans="9:16" x14ac:dyDescent="0.25">
      <c r="I271"/>
      <c r="P271"/>
    </row>
    <row r="272" spans="9:16" x14ac:dyDescent="0.25">
      <c r="I272"/>
      <c r="P272"/>
    </row>
    <row r="273" spans="9:16" x14ac:dyDescent="0.25">
      <c r="I273"/>
      <c r="P273"/>
    </row>
    <row r="274" spans="9:16" x14ac:dyDescent="0.25">
      <c r="I274"/>
      <c r="P274"/>
    </row>
    <row r="275" spans="9:16" x14ac:dyDescent="0.25">
      <c r="I275"/>
      <c r="P275"/>
    </row>
    <row r="276" spans="9:16" x14ac:dyDescent="0.25">
      <c r="I276"/>
      <c r="P276"/>
    </row>
    <row r="277" spans="9:16" x14ac:dyDescent="0.25">
      <c r="I277"/>
      <c r="P277"/>
    </row>
    <row r="278" spans="9:16" x14ac:dyDescent="0.25">
      <c r="I278"/>
      <c r="P278"/>
    </row>
    <row r="279" spans="9:16" x14ac:dyDescent="0.25">
      <c r="I279"/>
      <c r="P279"/>
    </row>
    <row r="280" spans="9:16" x14ac:dyDescent="0.25">
      <c r="I280"/>
      <c r="P280"/>
    </row>
    <row r="281" spans="9:16" x14ac:dyDescent="0.25">
      <c r="I281"/>
      <c r="P281"/>
    </row>
    <row r="282" spans="9:16" x14ac:dyDescent="0.25">
      <c r="I282"/>
      <c r="P282"/>
    </row>
    <row r="283" spans="9:16" x14ac:dyDescent="0.25">
      <c r="I283"/>
      <c r="P283"/>
    </row>
    <row r="284" spans="9:16" x14ac:dyDescent="0.25">
      <c r="I284"/>
      <c r="P284"/>
    </row>
    <row r="285" spans="9:16" x14ac:dyDescent="0.25">
      <c r="I285"/>
      <c r="P285"/>
    </row>
    <row r="286" spans="9:16" x14ac:dyDescent="0.25">
      <c r="I286"/>
      <c r="P286"/>
    </row>
    <row r="287" spans="9:16" x14ac:dyDescent="0.25">
      <c r="I287"/>
      <c r="P287"/>
    </row>
    <row r="288" spans="9:16" x14ac:dyDescent="0.25">
      <c r="I288"/>
      <c r="P288"/>
    </row>
    <row r="289" spans="9:16" x14ac:dyDescent="0.25">
      <c r="I289"/>
      <c r="P289"/>
    </row>
    <row r="290" spans="9:16" x14ac:dyDescent="0.25">
      <c r="I290"/>
      <c r="P290"/>
    </row>
    <row r="291" spans="9:16" x14ac:dyDescent="0.25">
      <c r="I291"/>
      <c r="P291"/>
    </row>
    <row r="292" spans="9:16" x14ac:dyDescent="0.25">
      <c r="I292"/>
      <c r="P292"/>
    </row>
    <row r="293" spans="9:16" x14ac:dyDescent="0.25">
      <c r="I293"/>
      <c r="P293"/>
    </row>
    <row r="294" spans="9:16" x14ac:dyDescent="0.25">
      <c r="I294"/>
      <c r="P294"/>
    </row>
    <row r="295" spans="9:16" x14ac:dyDescent="0.25">
      <c r="I295"/>
      <c r="P295"/>
    </row>
    <row r="296" spans="9:16" x14ac:dyDescent="0.25">
      <c r="I296"/>
      <c r="P296"/>
    </row>
    <row r="297" spans="9:16" x14ac:dyDescent="0.25">
      <c r="I297"/>
      <c r="P297"/>
    </row>
    <row r="298" spans="9:16" x14ac:dyDescent="0.25">
      <c r="I298"/>
      <c r="P298"/>
    </row>
    <row r="299" spans="9:16" x14ac:dyDescent="0.25">
      <c r="I299"/>
      <c r="P299"/>
    </row>
    <row r="300" spans="9:16" x14ac:dyDescent="0.25">
      <c r="I300"/>
      <c r="P300"/>
    </row>
    <row r="301" spans="9:16" x14ac:dyDescent="0.25">
      <c r="I301"/>
      <c r="P301"/>
    </row>
    <row r="302" spans="9:16" x14ac:dyDescent="0.25">
      <c r="I302"/>
      <c r="P302"/>
    </row>
    <row r="303" spans="9:16" x14ac:dyDescent="0.25">
      <c r="I303"/>
      <c r="P303"/>
    </row>
    <row r="304" spans="9:16" x14ac:dyDescent="0.25">
      <c r="I304"/>
      <c r="P304"/>
    </row>
    <row r="305" spans="9:16" x14ac:dyDescent="0.25">
      <c r="I305"/>
      <c r="P305"/>
    </row>
    <row r="306" spans="9:16" x14ac:dyDescent="0.25">
      <c r="I306"/>
      <c r="P306"/>
    </row>
    <row r="307" spans="9:16" x14ac:dyDescent="0.25">
      <c r="I307"/>
      <c r="P307"/>
    </row>
    <row r="308" spans="9:16" x14ac:dyDescent="0.25">
      <c r="I308"/>
      <c r="P308"/>
    </row>
    <row r="309" spans="9:16" x14ac:dyDescent="0.25">
      <c r="I309"/>
      <c r="P309"/>
    </row>
    <row r="310" spans="9:16" x14ac:dyDescent="0.25">
      <c r="I310"/>
      <c r="P310"/>
    </row>
    <row r="311" spans="9:16" x14ac:dyDescent="0.25">
      <c r="I311"/>
      <c r="P311"/>
    </row>
    <row r="312" spans="9:16" x14ac:dyDescent="0.25">
      <c r="I312"/>
      <c r="P312"/>
    </row>
    <row r="313" spans="9:16" x14ac:dyDescent="0.25">
      <c r="I313"/>
      <c r="P313"/>
    </row>
    <row r="314" spans="9:16" x14ac:dyDescent="0.25">
      <c r="I314"/>
      <c r="P314"/>
    </row>
    <row r="315" spans="9:16" x14ac:dyDescent="0.25">
      <c r="I315"/>
      <c r="P315"/>
    </row>
    <row r="316" spans="9:16" x14ac:dyDescent="0.25">
      <c r="I316"/>
      <c r="P316"/>
    </row>
    <row r="317" spans="9:16" x14ac:dyDescent="0.25">
      <c r="I317"/>
      <c r="P317"/>
    </row>
    <row r="318" spans="9:16" x14ac:dyDescent="0.25">
      <c r="I318"/>
      <c r="P318"/>
    </row>
    <row r="319" spans="9:16" x14ac:dyDescent="0.25">
      <c r="I319"/>
      <c r="P319"/>
    </row>
    <row r="320" spans="9:16" x14ac:dyDescent="0.25">
      <c r="I320"/>
      <c r="P320"/>
    </row>
    <row r="321" spans="9:16" x14ac:dyDescent="0.25">
      <c r="I321"/>
      <c r="P321"/>
    </row>
    <row r="322" spans="9:16" x14ac:dyDescent="0.25">
      <c r="I322"/>
      <c r="P322"/>
    </row>
    <row r="323" spans="9:16" x14ac:dyDescent="0.25">
      <c r="I323"/>
      <c r="P323"/>
    </row>
    <row r="324" spans="9:16" x14ac:dyDescent="0.25">
      <c r="I324"/>
      <c r="P324"/>
    </row>
    <row r="325" spans="9:16" x14ac:dyDescent="0.25">
      <c r="I325"/>
      <c r="P325"/>
    </row>
    <row r="326" spans="9:16" x14ac:dyDescent="0.25">
      <c r="I326"/>
      <c r="P326"/>
    </row>
    <row r="327" spans="9:16" x14ac:dyDescent="0.25">
      <c r="I327"/>
      <c r="P327"/>
    </row>
    <row r="328" spans="9:16" x14ac:dyDescent="0.25">
      <c r="I328"/>
      <c r="P328"/>
    </row>
    <row r="329" spans="9:16" x14ac:dyDescent="0.25">
      <c r="I329"/>
      <c r="P329"/>
    </row>
    <row r="330" spans="9:16" x14ac:dyDescent="0.25">
      <c r="I330"/>
      <c r="P330"/>
    </row>
    <row r="331" spans="9:16" x14ac:dyDescent="0.25">
      <c r="I331"/>
      <c r="P331"/>
    </row>
    <row r="332" spans="9:16" x14ac:dyDescent="0.25">
      <c r="I332"/>
      <c r="P332"/>
    </row>
    <row r="333" spans="9:16" x14ac:dyDescent="0.25">
      <c r="I333"/>
      <c r="P333"/>
    </row>
    <row r="334" spans="9:16" x14ac:dyDescent="0.25">
      <c r="I334"/>
      <c r="P334"/>
    </row>
    <row r="335" spans="9:16" x14ac:dyDescent="0.25">
      <c r="I335"/>
      <c r="P335"/>
    </row>
    <row r="336" spans="9:16" x14ac:dyDescent="0.25">
      <c r="I336"/>
      <c r="P336"/>
    </row>
    <row r="337" spans="9:16" x14ac:dyDescent="0.25">
      <c r="I337"/>
      <c r="P337"/>
    </row>
    <row r="338" spans="9:16" x14ac:dyDescent="0.25">
      <c r="I338"/>
      <c r="P338"/>
    </row>
    <row r="339" spans="9:16" x14ac:dyDescent="0.25">
      <c r="I339"/>
      <c r="P339"/>
    </row>
    <row r="340" spans="9:16" x14ac:dyDescent="0.25">
      <c r="I340"/>
      <c r="P340"/>
    </row>
    <row r="341" spans="9:16" x14ac:dyDescent="0.25">
      <c r="I341"/>
      <c r="P341"/>
    </row>
    <row r="342" spans="9:16" x14ac:dyDescent="0.25">
      <c r="I342"/>
      <c r="P342"/>
    </row>
    <row r="343" spans="9:16" x14ac:dyDescent="0.25">
      <c r="I343"/>
      <c r="P343"/>
    </row>
    <row r="344" spans="9:16" x14ac:dyDescent="0.25">
      <c r="I344"/>
      <c r="P344"/>
    </row>
    <row r="345" spans="9:16" x14ac:dyDescent="0.25">
      <c r="I345"/>
      <c r="P345"/>
    </row>
    <row r="346" spans="9:16" x14ac:dyDescent="0.25">
      <c r="I346"/>
      <c r="P346"/>
    </row>
    <row r="347" spans="9:16" x14ac:dyDescent="0.25">
      <c r="I347"/>
    </row>
    <row r="348" spans="9:16" x14ac:dyDescent="0.25">
      <c r="I348"/>
    </row>
    <row r="349" spans="9:16" x14ac:dyDescent="0.25">
      <c r="I349"/>
    </row>
    <row r="350" spans="9:16" x14ac:dyDescent="0.25">
      <c r="I350"/>
    </row>
    <row r="351" spans="9:16" x14ac:dyDescent="0.25">
      <c r="I351"/>
    </row>
    <row r="352" spans="9:16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  <row r="580" spans="9:9" x14ac:dyDescent="0.25">
      <c r="I580"/>
    </row>
    <row r="581" spans="9:9" x14ac:dyDescent="0.25">
      <c r="I581"/>
    </row>
    <row r="582" spans="9:9" x14ac:dyDescent="0.25">
      <c r="I582"/>
    </row>
    <row r="583" spans="9:9" x14ac:dyDescent="0.25">
      <c r="I583"/>
    </row>
    <row r="584" spans="9:9" x14ac:dyDescent="0.25">
      <c r="I584"/>
    </row>
    <row r="585" spans="9:9" x14ac:dyDescent="0.25">
      <c r="I585"/>
    </row>
    <row r="586" spans="9:9" x14ac:dyDescent="0.25">
      <c r="I586"/>
    </row>
    <row r="587" spans="9:9" x14ac:dyDescent="0.25">
      <c r="I587"/>
    </row>
    <row r="588" spans="9:9" x14ac:dyDescent="0.25">
      <c r="I588"/>
    </row>
    <row r="589" spans="9:9" x14ac:dyDescent="0.25">
      <c r="I589"/>
    </row>
    <row r="590" spans="9:9" x14ac:dyDescent="0.25">
      <c r="I590"/>
    </row>
    <row r="591" spans="9:9" x14ac:dyDescent="0.25">
      <c r="I591"/>
    </row>
    <row r="592" spans="9:9" x14ac:dyDescent="0.25">
      <c r="I592"/>
    </row>
    <row r="593" spans="9:9" x14ac:dyDescent="0.25">
      <c r="I593"/>
    </row>
    <row r="594" spans="9:9" x14ac:dyDescent="0.25">
      <c r="I594"/>
    </row>
    <row r="595" spans="9:9" x14ac:dyDescent="0.25">
      <c r="I595"/>
    </row>
    <row r="596" spans="9:9" x14ac:dyDescent="0.25">
      <c r="I596"/>
    </row>
    <row r="597" spans="9:9" x14ac:dyDescent="0.25">
      <c r="I597"/>
    </row>
    <row r="598" spans="9:9" x14ac:dyDescent="0.25">
      <c r="I598"/>
    </row>
    <row r="599" spans="9:9" x14ac:dyDescent="0.25">
      <c r="I599"/>
    </row>
    <row r="600" spans="9:9" x14ac:dyDescent="0.25">
      <c r="I600"/>
    </row>
    <row r="601" spans="9:9" x14ac:dyDescent="0.25">
      <c r="I601"/>
    </row>
    <row r="602" spans="9:9" x14ac:dyDescent="0.25">
      <c r="I602"/>
    </row>
    <row r="603" spans="9:9" x14ac:dyDescent="0.25">
      <c r="I603"/>
    </row>
    <row r="604" spans="9:9" x14ac:dyDescent="0.25">
      <c r="I604"/>
    </row>
    <row r="605" spans="9:9" x14ac:dyDescent="0.25">
      <c r="I605"/>
    </row>
    <row r="606" spans="9:9" x14ac:dyDescent="0.25">
      <c r="I606"/>
    </row>
    <row r="607" spans="9:9" x14ac:dyDescent="0.25">
      <c r="I607"/>
    </row>
    <row r="608" spans="9:9" x14ac:dyDescent="0.25">
      <c r="I608"/>
    </row>
    <row r="609" spans="9:9" x14ac:dyDescent="0.25">
      <c r="I609"/>
    </row>
    <row r="610" spans="9:9" x14ac:dyDescent="0.25">
      <c r="I610"/>
    </row>
    <row r="611" spans="9:9" x14ac:dyDescent="0.25">
      <c r="I611"/>
    </row>
    <row r="612" spans="9:9" x14ac:dyDescent="0.25">
      <c r="I612"/>
    </row>
    <row r="613" spans="9:9" x14ac:dyDescent="0.25">
      <c r="I613"/>
    </row>
    <row r="614" spans="9:9" x14ac:dyDescent="0.25">
      <c r="I614"/>
    </row>
    <row r="615" spans="9:9" x14ac:dyDescent="0.25">
      <c r="I615"/>
    </row>
    <row r="616" spans="9:9" x14ac:dyDescent="0.25">
      <c r="I616"/>
    </row>
    <row r="617" spans="9:9" x14ac:dyDescent="0.25">
      <c r="I617"/>
    </row>
    <row r="618" spans="9:9" x14ac:dyDescent="0.25">
      <c r="I618"/>
    </row>
    <row r="619" spans="9:9" x14ac:dyDescent="0.25">
      <c r="I619"/>
    </row>
    <row r="620" spans="9:9" x14ac:dyDescent="0.25">
      <c r="I620"/>
    </row>
    <row r="621" spans="9:9" x14ac:dyDescent="0.25">
      <c r="I621"/>
    </row>
    <row r="622" spans="9:9" x14ac:dyDescent="0.25">
      <c r="I622"/>
    </row>
    <row r="623" spans="9:9" x14ac:dyDescent="0.25">
      <c r="I623"/>
    </row>
    <row r="624" spans="9:9" x14ac:dyDescent="0.25">
      <c r="I624"/>
    </row>
    <row r="625" spans="9:9" x14ac:dyDescent="0.25">
      <c r="I625"/>
    </row>
    <row r="626" spans="9:9" x14ac:dyDescent="0.25">
      <c r="I626"/>
    </row>
    <row r="627" spans="9:9" x14ac:dyDescent="0.25">
      <c r="I627"/>
    </row>
    <row r="628" spans="9:9" x14ac:dyDescent="0.25">
      <c r="I628"/>
    </row>
    <row r="629" spans="9:9" x14ac:dyDescent="0.25">
      <c r="I629"/>
    </row>
    <row r="630" spans="9:9" x14ac:dyDescent="0.25">
      <c r="I630"/>
    </row>
    <row r="631" spans="9:9" x14ac:dyDescent="0.25">
      <c r="I631"/>
    </row>
    <row r="632" spans="9:9" x14ac:dyDescent="0.25">
      <c r="I632"/>
    </row>
    <row r="633" spans="9:9" x14ac:dyDescent="0.25">
      <c r="I633"/>
    </row>
    <row r="634" spans="9:9" x14ac:dyDescent="0.25">
      <c r="I634"/>
    </row>
    <row r="635" spans="9:9" x14ac:dyDescent="0.25">
      <c r="I635"/>
    </row>
    <row r="636" spans="9:9" x14ac:dyDescent="0.25">
      <c r="I636"/>
    </row>
    <row r="637" spans="9:9" x14ac:dyDescent="0.25">
      <c r="I637"/>
    </row>
    <row r="638" spans="9:9" x14ac:dyDescent="0.25">
      <c r="I638"/>
    </row>
    <row r="639" spans="9:9" x14ac:dyDescent="0.25">
      <c r="I639"/>
    </row>
    <row r="640" spans="9:9" x14ac:dyDescent="0.25">
      <c r="I640"/>
    </row>
    <row r="641" spans="9:9" x14ac:dyDescent="0.25">
      <c r="I641"/>
    </row>
    <row r="642" spans="9:9" x14ac:dyDescent="0.25">
      <c r="I642"/>
    </row>
    <row r="643" spans="9:9" x14ac:dyDescent="0.25">
      <c r="I643"/>
    </row>
    <row r="644" spans="9:9" x14ac:dyDescent="0.25">
      <c r="I644"/>
    </row>
    <row r="645" spans="9:9" x14ac:dyDescent="0.25">
      <c r="I645"/>
    </row>
    <row r="646" spans="9:9" x14ac:dyDescent="0.25">
      <c r="I646"/>
    </row>
    <row r="647" spans="9:9" x14ac:dyDescent="0.25">
      <c r="I647"/>
    </row>
    <row r="648" spans="9:9" x14ac:dyDescent="0.25">
      <c r="I648"/>
    </row>
    <row r="649" spans="9:9" x14ac:dyDescent="0.25">
      <c r="I649"/>
    </row>
    <row r="650" spans="9:9" x14ac:dyDescent="0.25">
      <c r="I650"/>
    </row>
    <row r="651" spans="9:9" x14ac:dyDescent="0.25">
      <c r="I651"/>
    </row>
    <row r="652" spans="9:9" x14ac:dyDescent="0.25">
      <c r="I652"/>
    </row>
    <row r="653" spans="9:9" x14ac:dyDescent="0.25">
      <c r="I653"/>
    </row>
    <row r="654" spans="9:9" x14ac:dyDescent="0.25">
      <c r="I654"/>
    </row>
    <row r="655" spans="9:9" x14ac:dyDescent="0.25">
      <c r="I655"/>
    </row>
    <row r="656" spans="9:9" x14ac:dyDescent="0.25">
      <c r="I656"/>
    </row>
    <row r="657" spans="9:9" x14ac:dyDescent="0.25">
      <c r="I657"/>
    </row>
    <row r="658" spans="9:9" x14ac:dyDescent="0.25">
      <c r="I658"/>
    </row>
    <row r="659" spans="9:9" x14ac:dyDescent="0.25">
      <c r="I659"/>
    </row>
    <row r="660" spans="9:9" x14ac:dyDescent="0.25">
      <c r="I660"/>
    </row>
    <row r="661" spans="9:9" x14ac:dyDescent="0.25">
      <c r="I661"/>
    </row>
    <row r="662" spans="9:9" x14ac:dyDescent="0.25">
      <c r="I662"/>
    </row>
    <row r="663" spans="9:9" x14ac:dyDescent="0.25">
      <c r="I663"/>
    </row>
    <row r="664" spans="9:9" x14ac:dyDescent="0.25">
      <c r="I664"/>
    </row>
    <row r="665" spans="9:9" x14ac:dyDescent="0.25">
      <c r="I665"/>
    </row>
    <row r="666" spans="9:9" x14ac:dyDescent="0.25">
      <c r="I666"/>
    </row>
    <row r="667" spans="9:9" x14ac:dyDescent="0.25">
      <c r="I667"/>
    </row>
    <row r="668" spans="9:9" x14ac:dyDescent="0.25">
      <c r="I668"/>
    </row>
    <row r="669" spans="9:9" x14ac:dyDescent="0.25">
      <c r="I669"/>
    </row>
    <row r="670" spans="9:9" x14ac:dyDescent="0.25">
      <c r="I670"/>
    </row>
    <row r="671" spans="9:9" x14ac:dyDescent="0.25">
      <c r="I671"/>
    </row>
    <row r="672" spans="9:9" x14ac:dyDescent="0.25">
      <c r="I672"/>
    </row>
    <row r="673" spans="9:9" x14ac:dyDescent="0.25">
      <c r="I673"/>
    </row>
    <row r="674" spans="9:9" x14ac:dyDescent="0.25">
      <c r="I674"/>
    </row>
    <row r="675" spans="9:9" x14ac:dyDescent="0.25">
      <c r="I675"/>
    </row>
    <row r="676" spans="9:9" x14ac:dyDescent="0.25">
      <c r="I676"/>
    </row>
    <row r="677" spans="9:9" x14ac:dyDescent="0.25">
      <c r="I677"/>
    </row>
    <row r="678" spans="9:9" x14ac:dyDescent="0.25">
      <c r="I678"/>
    </row>
    <row r="679" spans="9:9" x14ac:dyDescent="0.25">
      <c r="I679"/>
    </row>
    <row r="680" spans="9:9" x14ac:dyDescent="0.25">
      <c r="I680"/>
    </row>
    <row r="681" spans="9:9" x14ac:dyDescent="0.25">
      <c r="I681"/>
    </row>
    <row r="682" spans="9:9" x14ac:dyDescent="0.25">
      <c r="I682"/>
    </row>
    <row r="683" spans="9:9" x14ac:dyDescent="0.25">
      <c r="I683"/>
    </row>
    <row r="684" spans="9:9" x14ac:dyDescent="0.25">
      <c r="I684"/>
    </row>
    <row r="685" spans="9:9" x14ac:dyDescent="0.25">
      <c r="I685"/>
    </row>
    <row r="686" spans="9:9" x14ac:dyDescent="0.25">
      <c r="I686"/>
    </row>
    <row r="687" spans="9:9" x14ac:dyDescent="0.25">
      <c r="I687"/>
    </row>
    <row r="688" spans="9:9" x14ac:dyDescent="0.25">
      <c r="I688"/>
    </row>
    <row r="689" spans="9:9" x14ac:dyDescent="0.25">
      <c r="I689"/>
    </row>
    <row r="690" spans="9:9" x14ac:dyDescent="0.25">
      <c r="I690"/>
    </row>
    <row r="691" spans="9:9" x14ac:dyDescent="0.25">
      <c r="I691"/>
    </row>
    <row r="692" spans="9:9" x14ac:dyDescent="0.25">
      <c r="I692"/>
    </row>
    <row r="693" spans="9:9" x14ac:dyDescent="0.25">
      <c r="I693"/>
    </row>
    <row r="694" spans="9:9" x14ac:dyDescent="0.25">
      <c r="I694"/>
    </row>
    <row r="695" spans="9:9" x14ac:dyDescent="0.25">
      <c r="I695"/>
    </row>
    <row r="696" spans="9:9" x14ac:dyDescent="0.25">
      <c r="I696"/>
    </row>
    <row r="697" spans="9:9" x14ac:dyDescent="0.25">
      <c r="I697"/>
    </row>
    <row r="698" spans="9:9" x14ac:dyDescent="0.25">
      <c r="I698"/>
    </row>
    <row r="699" spans="9:9" x14ac:dyDescent="0.25">
      <c r="I699"/>
    </row>
    <row r="700" spans="9:9" x14ac:dyDescent="0.25">
      <c r="I700"/>
    </row>
    <row r="701" spans="9:9" x14ac:dyDescent="0.25">
      <c r="I701"/>
    </row>
    <row r="702" spans="9:9" x14ac:dyDescent="0.25">
      <c r="I702"/>
    </row>
    <row r="703" spans="9:9" x14ac:dyDescent="0.25">
      <c r="I703"/>
    </row>
    <row r="704" spans="9:9" x14ac:dyDescent="0.25">
      <c r="I704"/>
    </row>
    <row r="705" spans="9:9" x14ac:dyDescent="0.25">
      <c r="I705"/>
    </row>
    <row r="706" spans="9:9" x14ac:dyDescent="0.25">
      <c r="I706"/>
    </row>
    <row r="707" spans="9:9" x14ac:dyDescent="0.25">
      <c r="I707"/>
    </row>
    <row r="708" spans="9:9" x14ac:dyDescent="0.25">
      <c r="I708"/>
    </row>
    <row r="709" spans="9:9" x14ac:dyDescent="0.25">
      <c r="I709"/>
    </row>
    <row r="710" spans="9:9" x14ac:dyDescent="0.25">
      <c r="I710"/>
    </row>
    <row r="711" spans="9:9" x14ac:dyDescent="0.25">
      <c r="I711"/>
    </row>
    <row r="712" spans="9:9" x14ac:dyDescent="0.25">
      <c r="I712"/>
    </row>
    <row r="713" spans="9:9" x14ac:dyDescent="0.25">
      <c r="I713"/>
    </row>
    <row r="714" spans="9:9" x14ac:dyDescent="0.25">
      <c r="I714"/>
    </row>
    <row r="715" spans="9:9" x14ac:dyDescent="0.25">
      <c r="I715"/>
    </row>
    <row r="716" spans="9:9" x14ac:dyDescent="0.25">
      <c r="I716"/>
    </row>
    <row r="717" spans="9:9" x14ac:dyDescent="0.25">
      <c r="I717"/>
    </row>
    <row r="718" spans="9:9" x14ac:dyDescent="0.25">
      <c r="I718"/>
    </row>
    <row r="719" spans="9:9" x14ac:dyDescent="0.25">
      <c r="I719"/>
    </row>
    <row r="720" spans="9:9" x14ac:dyDescent="0.25">
      <c r="I720"/>
    </row>
    <row r="721" spans="9:9" x14ac:dyDescent="0.25">
      <c r="I721"/>
    </row>
    <row r="722" spans="9:9" x14ac:dyDescent="0.25">
      <c r="I722"/>
    </row>
    <row r="723" spans="9:9" x14ac:dyDescent="0.25">
      <c r="I723"/>
    </row>
    <row r="724" spans="9:9" x14ac:dyDescent="0.25">
      <c r="I724"/>
    </row>
    <row r="725" spans="9:9" x14ac:dyDescent="0.25">
      <c r="I725"/>
    </row>
    <row r="726" spans="9:9" x14ac:dyDescent="0.25">
      <c r="I726"/>
    </row>
    <row r="727" spans="9:9" x14ac:dyDescent="0.25">
      <c r="I727"/>
    </row>
    <row r="728" spans="9:9" x14ac:dyDescent="0.25">
      <c r="I728"/>
    </row>
    <row r="729" spans="9:9" x14ac:dyDescent="0.25">
      <c r="I729"/>
    </row>
    <row r="730" spans="9:9" x14ac:dyDescent="0.25">
      <c r="I730"/>
    </row>
    <row r="731" spans="9:9" x14ac:dyDescent="0.25">
      <c r="I731"/>
    </row>
    <row r="732" spans="9:9" x14ac:dyDescent="0.25">
      <c r="I732"/>
    </row>
    <row r="733" spans="9:9" x14ac:dyDescent="0.25">
      <c r="I733"/>
    </row>
    <row r="734" spans="9:9" x14ac:dyDescent="0.25">
      <c r="I734"/>
    </row>
    <row r="735" spans="9:9" x14ac:dyDescent="0.25">
      <c r="I735"/>
    </row>
    <row r="736" spans="9:9" x14ac:dyDescent="0.25">
      <c r="I736"/>
    </row>
    <row r="737" spans="9:9" x14ac:dyDescent="0.25">
      <c r="I737"/>
    </row>
    <row r="738" spans="9:9" x14ac:dyDescent="0.25">
      <c r="I738"/>
    </row>
    <row r="739" spans="9:9" x14ac:dyDescent="0.25">
      <c r="I739"/>
    </row>
    <row r="740" spans="9:9" x14ac:dyDescent="0.25">
      <c r="I740"/>
    </row>
    <row r="741" spans="9:9" x14ac:dyDescent="0.25">
      <c r="I741"/>
    </row>
    <row r="742" spans="9:9" x14ac:dyDescent="0.25">
      <c r="I742"/>
    </row>
    <row r="743" spans="9:9" x14ac:dyDescent="0.25">
      <c r="I743"/>
    </row>
    <row r="744" spans="9:9" x14ac:dyDescent="0.25">
      <c r="I744"/>
    </row>
    <row r="745" spans="9:9" x14ac:dyDescent="0.25">
      <c r="I745"/>
    </row>
    <row r="746" spans="9:9" x14ac:dyDescent="0.25">
      <c r="I746"/>
    </row>
    <row r="747" spans="9:9" x14ac:dyDescent="0.25">
      <c r="I747"/>
    </row>
    <row r="748" spans="9:9" x14ac:dyDescent="0.25">
      <c r="I748"/>
    </row>
    <row r="749" spans="9:9" x14ac:dyDescent="0.25">
      <c r="I749"/>
    </row>
    <row r="750" spans="9:9" x14ac:dyDescent="0.25">
      <c r="I750"/>
    </row>
    <row r="751" spans="9:9" x14ac:dyDescent="0.25">
      <c r="I751"/>
    </row>
    <row r="752" spans="9:9" x14ac:dyDescent="0.25">
      <c r="I752"/>
    </row>
    <row r="753" spans="9:9" x14ac:dyDescent="0.25">
      <c r="I753"/>
    </row>
    <row r="754" spans="9:9" x14ac:dyDescent="0.25">
      <c r="I754"/>
    </row>
    <row r="755" spans="9:9" x14ac:dyDescent="0.25">
      <c r="I755"/>
    </row>
    <row r="756" spans="9:9" x14ac:dyDescent="0.25">
      <c r="I756"/>
    </row>
    <row r="757" spans="9:9" x14ac:dyDescent="0.25">
      <c r="I757"/>
    </row>
    <row r="758" spans="9:9" x14ac:dyDescent="0.25">
      <c r="I758"/>
    </row>
    <row r="759" spans="9:9" x14ac:dyDescent="0.25">
      <c r="I759"/>
    </row>
    <row r="760" spans="9:9" x14ac:dyDescent="0.25">
      <c r="I760"/>
    </row>
    <row r="761" spans="9:9" x14ac:dyDescent="0.25">
      <c r="I761"/>
    </row>
    <row r="762" spans="9:9" x14ac:dyDescent="0.25">
      <c r="I762"/>
    </row>
    <row r="763" spans="9:9" x14ac:dyDescent="0.25">
      <c r="I763"/>
    </row>
    <row r="764" spans="9:9" x14ac:dyDescent="0.25">
      <c r="I764"/>
    </row>
    <row r="765" spans="9:9" x14ac:dyDescent="0.25">
      <c r="I765"/>
    </row>
    <row r="766" spans="9:9" x14ac:dyDescent="0.25">
      <c r="I766"/>
    </row>
    <row r="767" spans="9:9" x14ac:dyDescent="0.25">
      <c r="I767"/>
    </row>
    <row r="768" spans="9:9" x14ac:dyDescent="0.25">
      <c r="I768"/>
    </row>
    <row r="769" spans="9:9" x14ac:dyDescent="0.25">
      <c r="I769"/>
    </row>
    <row r="770" spans="9:9" x14ac:dyDescent="0.25">
      <c r="I770"/>
    </row>
    <row r="771" spans="9:9" x14ac:dyDescent="0.25">
      <c r="I771"/>
    </row>
    <row r="772" spans="9:9" x14ac:dyDescent="0.25">
      <c r="I772"/>
    </row>
    <row r="773" spans="9:9" x14ac:dyDescent="0.25">
      <c r="I773"/>
    </row>
    <row r="774" spans="9:9" x14ac:dyDescent="0.25">
      <c r="I774"/>
    </row>
    <row r="775" spans="9:9" x14ac:dyDescent="0.25">
      <c r="I775"/>
    </row>
    <row r="776" spans="9:9" x14ac:dyDescent="0.25">
      <c r="I776"/>
    </row>
    <row r="777" spans="9:9" x14ac:dyDescent="0.25">
      <c r="I777"/>
    </row>
    <row r="778" spans="9:9" x14ac:dyDescent="0.25">
      <c r="I778"/>
    </row>
    <row r="779" spans="9:9" x14ac:dyDescent="0.25">
      <c r="I779"/>
    </row>
    <row r="780" spans="9:9" x14ac:dyDescent="0.25">
      <c r="I780"/>
    </row>
    <row r="781" spans="9:9" x14ac:dyDescent="0.25">
      <c r="I781"/>
    </row>
    <row r="782" spans="9:9" x14ac:dyDescent="0.25">
      <c r="I782"/>
    </row>
    <row r="783" spans="9:9" x14ac:dyDescent="0.25">
      <c r="I783"/>
    </row>
    <row r="784" spans="9:9" x14ac:dyDescent="0.25">
      <c r="I784"/>
    </row>
    <row r="785" spans="9:9" x14ac:dyDescent="0.25">
      <c r="I785"/>
    </row>
    <row r="786" spans="9:9" x14ac:dyDescent="0.25">
      <c r="I786"/>
    </row>
    <row r="787" spans="9:9" x14ac:dyDescent="0.25">
      <c r="I787"/>
    </row>
    <row r="788" spans="9:9" x14ac:dyDescent="0.25">
      <c r="I788"/>
    </row>
    <row r="789" spans="9:9" x14ac:dyDescent="0.25">
      <c r="I789"/>
    </row>
    <row r="790" spans="9:9" x14ac:dyDescent="0.25">
      <c r="I790"/>
    </row>
    <row r="791" spans="9:9" x14ac:dyDescent="0.25">
      <c r="I791"/>
    </row>
    <row r="792" spans="9:9" x14ac:dyDescent="0.25">
      <c r="I792"/>
    </row>
    <row r="793" spans="9:9" x14ac:dyDescent="0.25">
      <c r="I793"/>
    </row>
    <row r="794" spans="9:9" x14ac:dyDescent="0.25">
      <c r="I794"/>
    </row>
    <row r="795" spans="9:9" x14ac:dyDescent="0.25">
      <c r="I795"/>
    </row>
    <row r="796" spans="9:9" x14ac:dyDescent="0.25">
      <c r="I796"/>
    </row>
    <row r="797" spans="9:9" x14ac:dyDescent="0.25">
      <c r="I797"/>
    </row>
    <row r="798" spans="9:9" x14ac:dyDescent="0.25">
      <c r="I798"/>
    </row>
    <row r="799" spans="9:9" x14ac:dyDescent="0.25">
      <c r="I799"/>
    </row>
    <row r="800" spans="9:9" x14ac:dyDescent="0.25">
      <c r="I800"/>
    </row>
    <row r="801" spans="9:9" x14ac:dyDescent="0.25">
      <c r="I801"/>
    </row>
    <row r="802" spans="9:9" x14ac:dyDescent="0.25">
      <c r="I802"/>
    </row>
    <row r="803" spans="9:9" x14ac:dyDescent="0.25">
      <c r="I803"/>
    </row>
    <row r="804" spans="9:9" x14ac:dyDescent="0.25">
      <c r="I804"/>
    </row>
    <row r="805" spans="9:9" x14ac:dyDescent="0.25">
      <c r="I805"/>
    </row>
    <row r="806" spans="9:9" x14ac:dyDescent="0.25">
      <c r="I806"/>
    </row>
    <row r="807" spans="9:9" x14ac:dyDescent="0.25">
      <c r="I807"/>
    </row>
    <row r="808" spans="9:9" x14ac:dyDescent="0.25">
      <c r="I808"/>
    </row>
    <row r="809" spans="9:9" x14ac:dyDescent="0.25">
      <c r="I809"/>
    </row>
    <row r="810" spans="9:9" x14ac:dyDescent="0.25">
      <c r="I810"/>
    </row>
    <row r="811" spans="9:9" x14ac:dyDescent="0.25">
      <c r="I811"/>
    </row>
    <row r="812" spans="9:9" x14ac:dyDescent="0.25">
      <c r="I812"/>
    </row>
    <row r="813" spans="9:9" x14ac:dyDescent="0.25">
      <c r="I813"/>
    </row>
    <row r="814" spans="9:9" x14ac:dyDescent="0.25">
      <c r="I814"/>
    </row>
    <row r="815" spans="9:9" x14ac:dyDescent="0.25">
      <c r="I815"/>
    </row>
    <row r="816" spans="9:9" x14ac:dyDescent="0.25">
      <c r="I816"/>
    </row>
    <row r="817" spans="9:9" x14ac:dyDescent="0.25">
      <c r="I817"/>
    </row>
    <row r="818" spans="9:9" x14ac:dyDescent="0.25">
      <c r="I818"/>
    </row>
    <row r="819" spans="9:9" x14ac:dyDescent="0.25">
      <c r="I819"/>
    </row>
    <row r="820" spans="9:9" x14ac:dyDescent="0.25">
      <c r="I820"/>
    </row>
    <row r="821" spans="9:9" x14ac:dyDescent="0.25">
      <c r="I821"/>
    </row>
    <row r="822" spans="9:9" x14ac:dyDescent="0.25">
      <c r="I822"/>
    </row>
    <row r="823" spans="9:9" x14ac:dyDescent="0.25">
      <c r="I823"/>
    </row>
    <row r="824" spans="9:9" x14ac:dyDescent="0.25">
      <c r="I824"/>
    </row>
    <row r="825" spans="9:9" x14ac:dyDescent="0.25">
      <c r="I825"/>
    </row>
    <row r="826" spans="9:9" x14ac:dyDescent="0.25">
      <c r="I826"/>
    </row>
    <row r="827" spans="9:9" x14ac:dyDescent="0.25">
      <c r="I827"/>
    </row>
    <row r="828" spans="9:9" x14ac:dyDescent="0.25">
      <c r="I828"/>
    </row>
    <row r="829" spans="9:9" x14ac:dyDescent="0.25">
      <c r="I829"/>
    </row>
    <row r="830" spans="9:9" x14ac:dyDescent="0.25">
      <c r="I830"/>
    </row>
    <row r="831" spans="9:9" x14ac:dyDescent="0.25">
      <c r="I831"/>
    </row>
    <row r="832" spans="9:9" x14ac:dyDescent="0.25">
      <c r="I832"/>
    </row>
    <row r="833" spans="9:9" x14ac:dyDescent="0.25">
      <c r="I833"/>
    </row>
    <row r="834" spans="9:9" x14ac:dyDescent="0.25">
      <c r="I834"/>
    </row>
    <row r="835" spans="9:9" x14ac:dyDescent="0.25">
      <c r="I835"/>
    </row>
    <row r="836" spans="9:9" x14ac:dyDescent="0.25">
      <c r="I836"/>
    </row>
    <row r="837" spans="9:9" x14ac:dyDescent="0.25">
      <c r="I837"/>
    </row>
    <row r="838" spans="9:9" x14ac:dyDescent="0.25">
      <c r="I838"/>
    </row>
    <row r="839" spans="9:9" x14ac:dyDescent="0.25">
      <c r="I839"/>
    </row>
    <row r="840" spans="9:9" x14ac:dyDescent="0.25">
      <c r="I840"/>
    </row>
    <row r="841" spans="9:9" x14ac:dyDescent="0.25">
      <c r="I841"/>
    </row>
    <row r="842" spans="9:9" x14ac:dyDescent="0.25">
      <c r="I842"/>
    </row>
    <row r="843" spans="9:9" x14ac:dyDescent="0.25">
      <c r="I843"/>
    </row>
    <row r="844" spans="9:9" x14ac:dyDescent="0.25">
      <c r="I844"/>
    </row>
    <row r="845" spans="9:9" x14ac:dyDescent="0.25">
      <c r="I845"/>
    </row>
    <row r="846" spans="9:9" x14ac:dyDescent="0.25">
      <c r="I846"/>
    </row>
    <row r="847" spans="9:9" x14ac:dyDescent="0.25">
      <c r="I847"/>
    </row>
    <row r="848" spans="9:9" x14ac:dyDescent="0.25">
      <c r="I848"/>
    </row>
    <row r="849" spans="9:9" x14ac:dyDescent="0.25">
      <c r="I849"/>
    </row>
    <row r="850" spans="9:9" x14ac:dyDescent="0.25">
      <c r="I850"/>
    </row>
    <row r="851" spans="9:9" x14ac:dyDescent="0.25">
      <c r="I851"/>
    </row>
    <row r="852" spans="9:9" x14ac:dyDescent="0.25">
      <c r="I852"/>
    </row>
    <row r="853" spans="9:9" x14ac:dyDescent="0.25">
      <c r="I853"/>
    </row>
    <row r="854" spans="9:9" x14ac:dyDescent="0.25">
      <c r="I854"/>
    </row>
    <row r="855" spans="9:9" x14ac:dyDescent="0.25">
      <c r="I855"/>
    </row>
    <row r="856" spans="9:9" x14ac:dyDescent="0.25">
      <c r="I856"/>
    </row>
    <row r="857" spans="9:9" x14ac:dyDescent="0.25">
      <c r="I857"/>
    </row>
    <row r="858" spans="9:9" x14ac:dyDescent="0.25">
      <c r="I858"/>
    </row>
    <row r="859" spans="9:9" x14ac:dyDescent="0.25">
      <c r="I859"/>
    </row>
    <row r="860" spans="9:9" x14ac:dyDescent="0.25">
      <c r="I860"/>
    </row>
    <row r="861" spans="9:9" x14ac:dyDescent="0.25">
      <c r="I861"/>
    </row>
    <row r="862" spans="9:9" x14ac:dyDescent="0.25">
      <c r="I862"/>
    </row>
    <row r="863" spans="9:9" x14ac:dyDescent="0.25">
      <c r="I863"/>
    </row>
    <row r="864" spans="9:9" x14ac:dyDescent="0.25">
      <c r="I864"/>
    </row>
    <row r="865" spans="9:9" x14ac:dyDescent="0.25">
      <c r="I865"/>
    </row>
    <row r="866" spans="9:9" x14ac:dyDescent="0.25">
      <c r="I866"/>
    </row>
    <row r="867" spans="9:9" x14ac:dyDescent="0.25">
      <c r="I867"/>
    </row>
    <row r="868" spans="9:9" x14ac:dyDescent="0.25">
      <c r="I868"/>
    </row>
    <row r="869" spans="9:9" x14ac:dyDescent="0.25">
      <c r="I869"/>
    </row>
    <row r="870" spans="9:9" x14ac:dyDescent="0.25">
      <c r="I870"/>
    </row>
    <row r="871" spans="9:9" x14ac:dyDescent="0.25">
      <c r="I871"/>
    </row>
    <row r="872" spans="9:9" x14ac:dyDescent="0.25">
      <c r="I872"/>
    </row>
    <row r="873" spans="9:9" x14ac:dyDescent="0.25">
      <c r="I873"/>
    </row>
    <row r="874" spans="9:9" x14ac:dyDescent="0.25">
      <c r="I874"/>
    </row>
    <row r="875" spans="9:9" x14ac:dyDescent="0.25">
      <c r="I875"/>
    </row>
    <row r="876" spans="9:9" x14ac:dyDescent="0.25">
      <c r="I876"/>
    </row>
    <row r="877" spans="9:9" x14ac:dyDescent="0.25">
      <c r="I877"/>
    </row>
    <row r="878" spans="9:9" x14ac:dyDescent="0.25">
      <c r="I878"/>
    </row>
    <row r="879" spans="9:9" x14ac:dyDescent="0.25">
      <c r="I879"/>
    </row>
    <row r="880" spans="9:9" x14ac:dyDescent="0.25">
      <c r="I880"/>
    </row>
    <row r="881" spans="9:9" x14ac:dyDescent="0.25">
      <c r="I881"/>
    </row>
    <row r="882" spans="9:9" x14ac:dyDescent="0.25">
      <c r="I882"/>
    </row>
    <row r="883" spans="9:9" x14ac:dyDescent="0.25">
      <c r="I883"/>
    </row>
    <row r="884" spans="9:9" x14ac:dyDescent="0.25">
      <c r="I884"/>
    </row>
    <row r="885" spans="9:9" x14ac:dyDescent="0.25">
      <c r="I885"/>
    </row>
    <row r="886" spans="9:9" x14ac:dyDescent="0.25">
      <c r="I886"/>
    </row>
    <row r="887" spans="9:9" x14ac:dyDescent="0.25">
      <c r="I887"/>
    </row>
    <row r="888" spans="9:9" x14ac:dyDescent="0.25">
      <c r="I888"/>
    </row>
    <row r="889" spans="9:9" x14ac:dyDescent="0.25">
      <c r="I889"/>
    </row>
    <row r="890" spans="9:9" x14ac:dyDescent="0.25">
      <c r="I890"/>
    </row>
    <row r="891" spans="9:9" x14ac:dyDescent="0.25">
      <c r="I891"/>
    </row>
    <row r="892" spans="9:9" x14ac:dyDescent="0.25">
      <c r="I892"/>
    </row>
    <row r="893" spans="9:9" x14ac:dyDescent="0.25">
      <c r="I893"/>
    </row>
    <row r="894" spans="9:9" x14ac:dyDescent="0.25">
      <c r="I894"/>
    </row>
    <row r="895" spans="9:9" x14ac:dyDescent="0.25">
      <c r="I895"/>
    </row>
    <row r="896" spans="9:9" x14ac:dyDescent="0.25">
      <c r="I896"/>
    </row>
    <row r="897" spans="9:9" x14ac:dyDescent="0.25">
      <c r="I897"/>
    </row>
    <row r="898" spans="9:9" x14ac:dyDescent="0.25">
      <c r="I898"/>
    </row>
    <row r="899" spans="9:9" x14ac:dyDescent="0.25">
      <c r="I899"/>
    </row>
    <row r="900" spans="9:9" x14ac:dyDescent="0.25">
      <c r="I900"/>
    </row>
    <row r="901" spans="9:9" x14ac:dyDescent="0.25">
      <c r="I901"/>
    </row>
    <row r="902" spans="9:9" x14ac:dyDescent="0.25">
      <c r="I902"/>
    </row>
    <row r="903" spans="9:9" x14ac:dyDescent="0.25">
      <c r="I903"/>
    </row>
    <row r="904" spans="9:9" x14ac:dyDescent="0.25">
      <c r="I904"/>
    </row>
    <row r="905" spans="9:9" x14ac:dyDescent="0.25">
      <c r="I905"/>
    </row>
    <row r="906" spans="9:9" x14ac:dyDescent="0.25">
      <c r="I906"/>
    </row>
    <row r="907" spans="9:9" x14ac:dyDescent="0.25">
      <c r="I907"/>
    </row>
    <row r="908" spans="9:9" x14ac:dyDescent="0.25">
      <c r="I908"/>
    </row>
    <row r="909" spans="9:9" x14ac:dyDescent="0.25">
      <c r="I909"/>
    </row>
    <row r="910" spans="9:9" x14ac:dyDescent="0.25">
      <c r="I910"/>
    </row>
    <row r="911" spans="9:9" x14ac:dyDescent="0.25">
      <c r="I911"/>
    </row>
    <row r="912" spans="9:9" x14ac:dyDescent="0.25">
      <c r="I912"/>
    </row>
    <row r="913" spans="9:9" x14ac:dyDescent="0.25">
      <c r="I913"/>
    </row>
    <row r="914" spans="9:9" x14ac:dyDescent="0.25">
      <c r="I914"/>
    </row>
    <row r="915" spans="9:9" x14ac:dyDescent="0.25">
      <c r="I915"/>
    </row>
    <row r="916" spans="9:9" x14ac:dyDescent="0.25">
      <c r="I916"/>
    </row>
    <row r="917" spans="9:9" x14ac:dyDescent="0.25">
      <c r="I917"/>
    </row>
    <row r="918" spans="9:9" x14ac:dyDescent="0.25">
      <c r="I918"/>
    </row>
    <row r="919" spans="9:9" x14ac:dyDescent="0.25">
      <c r="I919"/>
    </row>
    <row r="920" spans="9:9" x14ac:dyDescent="0.25">
      <c r="I920"/>
    </row>
    <row r="921" spans="9:9" x14ac:dyDescent="0.25">
      <c r="I921"/>
    </row>
    <row r="922" spans="9:9" x14ac:dyDescent="0.25">
      <c r="I922"/>
    </row>
    <row r="923" spans="9:9" x14ac:dyDescent="0.25">
      <c r="I923"/>
    </row>
    <row r="924" spans="9:9" x14ac:dyDescent="0.25">
      <c r="I924"/>
    </row>
    <row r="925" spans="9:9" x14ac:dyDescent="0.25">
      <c r="I925"/>
    </row>
    <row r="926" spans="9:9" x14ac:dyDescent="0.25">
      <c r="I926"/>
    </row>
    <row r="927" spans="9:9" x14ac:dyDescent="0.25">
      <c r="I927"/>
    </row>
    <row r="928" spans="9:9" x14ac:dyDescent="0.25">
      <c r="I928"/>
    </row>
    <row r="929" spans="9:9" x14ac:dyDescent="0.25">
      <c r="I929"/>
    </row>
    <row r="930" spans="9:9" x14ac:dyDescent="0.25">
      <c r="I930"/>
    </row>
    <row r="931" spans="9:9" x14ac:dyDescent="0.25">
      <c r="I931"/>
    </row>
    <row r="932" spans="9:9" x14ac:dyDescent="0.25">
      <c r="I932"/>
    </row>
    <row r="933" spans="9:9" x14ac:dyDescent="0.25">
      <c r="I933"/>
    </row>
    <row r="934" spans="9:9" x14ac:dyDescent="0.25">
      <c r="I934"/>
    </row>
    <row r="935" spans="9:9" x14ac:dyDescent="0.25">
      <c r="I935"/>
    </row>
    <row r="936" spans="9:9" x14ac:dyDescent="0.25">
      <c r="I936"/>
    </row>
    <row r="937" spans="9:9" x14ac:dyDescent="0.25">
      <c r="I937"/>
    </row>
    <row r="938" spans="9:9" x14ac:dyDescent="0.25">
      <c r="I938"/>
    </row>
    <row r="939" spans="9:9" x14ac:dyDescent="0.25">
      <c r="I939"/>
    </row>
    <row r="940" spans="9:9" x14ac:dyDescent="0.25">
      <c r="I940"/>
    </row>
    <row r="941" spans="9:9" x14ac:dyDescent="0.25">
      <c r="I941"/>
    </row>
    <row r="942" spans="9:9" x14ac:dyDescent="0.25">
      <c r="I942"/>
    </row>
    <row r="943" spans="9:9" x14ac:dyDescent="0.25">
      <c r="I943"/>
    </row>
    <row r="944" spans="9:9" x14ac:dyDescent="0.25">
      <c r="I944"/>
    </row>
    <row r="945" spans="9:9" x14ac:dyDescent="0.25">
      <c r="I945"/>
    </row>
    <row r="946" spans="9:9" x14ac:dyDescent="0.25">
      <c r="I946"/>
    </row>
    <row r="947" spans="9:9" x14ac:dyDescent="0.25">
      <c r="I947"/>
    </row>
    <row r="948" spans="9:9" x14ac:dyDescent="0.25">
      <c r="I948"/>
    </row>
    <row r="949" spans="9:9" x14ac:dyDescent="0.25">
      <c r="I949"/>
    </row>
    <row r="950" spans="9:9" x14ac:dyDescent="0.25">
      <c r="I950"/>
    </row>
    <row r="951" spans="9:9" x14ac:dyDescent="0.25">
      <c r="I951"/>
    </row>
    <row r="952" spans="9:9" x14ac:dyDescent="0.25">
      <c r="I952"/>
    </row>
    <row r="953" spans="9:9" x14ac:dyDescent="0.25">
      <c r="I953"/>
    </row>
    <row r="954" spans="9:9" x14ac:dyDescent="0.25">
      <c r="I954"/>
    </row>
    <row r="955" spans="9:9" x14ac:dyDescent="0.25">
      <c r="I955"/>
    </row>
    <row r="956" spans="9:9" x14ac:dyDescent="0.25">
      <c r="I956"/>
    </row>
    <row r="957" spans="9:9" x14ac:dyDescent="0.25">
      <c r="I957"/>
    </row>
    <row r="958" spans="9:9" x14ac:dyDescent="0.25">
      <c r="I958"/>
    </row>
    <row r="959" spans="9:9" x14ac:dyDescent="0.25">
      <c r="I959"/>
    </row>
    <row r="960" spans="9:9" x14ac:dyDescent="0.25">
      <c r="I960"/>
    </row>
    <row r="961" spans="9:9" x14ac:dyDescent="0.25">
      <c r="I961"/>
    </row>
    <row r="962" spans="9:9" x14ac:dyDescent="0.25">
      <c r="I962"/>
    </row>
    <row r="963" spans="9:9" x14ac:dyDescent="0.25">
      <c r="I963"/>
    </row>
    <row r="964" spans="9:9" x14ac:dyDescent="0.25">
      <c r="I964"/>
    </row>
    <row r="965" spans="9:9" x14ac:dyDescent="0.25">
      <c r="I965"/>
    </row>
    <row r="966" spans="9:9" x14ac:dyDescent="0.25">
      <c r="I966"/>
    </row>
    <row r="967" spans="9:9" x14ac:dyDescent="0.25">
      <c r="I967"/>
    </row>
    <row r="968" spans="9:9" x14ac:dyDescent="0.25">
      <c r="I968"/>
    </row>
    <row r="969" spans="9:9" x14ac:dyDescent="0.25">
      <c r="I969"/>
    </row>
    <row r="970" spans="9:9" x14ac:dyDescent="0.25">
      <c r="I970"/>
    </row>
    <row r="971" spans="9:9" x14ac:dyDescent="0.25">
      <c r="I971"/>
    </row>
    <row r="972" spans="9:9" x14ac:dyDescent="0.25">
      <c r="I972"/>
    </row>
    <row r="973" spans="9:9" x14ac:dyDescent="0.25">
      <c r="I973"/>
    </row>
    <row r="974" spans="9:9" x14ac:dyDescent="0.25">
      <c r="I974"/>
    </row>
    <row r="975" spans="9:9" x14ac:dyDescent="0.25">
      <c r="I975"/>
    </row>
    <row r="976" spans="9:9" x14ac:dyDescent="0.25">
      <c r="I976"/>
    </row>
    <row r="977" spans="9:9" x14ac:dyDescent="0.25">
      <c r="I977"/>
    </row>
    <row r="978" spans="9:9" x14ac:dyDescent="0.25">
      <c r="I978"/>
    </row>
    <row r="979" spans="9:9" x14ac:dyDescent="0.25">
      <c r="I979"/>
    </row>
    <row r="980" spans="9:9" x14ac:dyDescent="0.25">
      <c r="I980"/>
    </row>
    <row r="981" spans="9:9" x14ac:dyDescent="0.25">
      <c r="I981"/>
    </row>
    <row r="982" spans="9:9" x14ac:dyDescent="0.25">
      <c r="I982"/>
    </row>
    <row r="983" spans="9:9" x14ac:dyDescent="0.25">
      <c r="I983"/>
    </row>
    <row r="984" spans="9:9" x14ac:dyDescent="0.25">
      <c r="I984"/>
    </row>
    <row r="985" spans="9:9" x14ac:dyDescent="0.25">
      <c r="I985"/>
    </row>
    <row r="986" spans="9:9" x14ac:dyDescent="0.25">
      <c r="I986"/>
    </row>
    <row r="987" spans="9:9" x14ac:dyDescent="0.25">
      <c r="I987"/>
    </row>
    <row r="988" spans="9:9" x14ac:dyDescent="0.25">
      <c r="I988"/>
    </row>
    <row r="989" spans="9:9" x14ac:dyDescent="0.25">
      <c r="I989"/>
    </row>
    <row r="990" spans="9:9" x14ac:dyDescent="0.25">
      <c r="I990"/>
    </row>
    <row r="991" spans="9:9" x14ac:dyDescent="0.25">
      <c r="I991"/>
    </row>
    <row r="992" spans="9:9" x14ac:dyDescent="0.25">
      <c r="I992"/>
    </row>
    <row r="993" spans="9:9" x14ac:dyDescent="0.25">
      <c r="I993"/>
    </row>
    <row r="994" spans="9:9" x14ac:dyDescent="0.25">
      <c r="I994"/>
    </row>
    <row r="995" spans="9:9" x14ac:dyDescent="0.25">
      <c r="I995"/>
    </row>
    <row r="996" spans="9:9" x14ac:dyDescent="0.25">
      <c r="I996"/>
    </row>
    <row r="997" spans="9:9" x14ac:dyDescent="0.25">
      <c r="I997"/>
    </row>
    <row r="998" spans="9:9" x14ac:dyDescent="0.25">
      <c r="I998"/>
    </row>
    <row r="999" spans="9:9" x14ac:dyDescent="0.25">
      <c r="I999"/>
    </row>
    <row r="1000" spans="9:9" x14ac:dyDescent="0.25">
      <c r="I1000"/>
    </row>
    <row r="1001" spans="9:9" x14ac:dyDescent="0.25">
      <c r="I1001"/>
    </row>
    <row r="1002" spans="9:9" x14ac:dyDescent="0.25">
      <c r="I1002"/>
    </row>
    <row r="1003" spans="9:9" x14ac:dyDescent="0.25">
      <c r="I1003"/>
    </row>
    <row r="1004" spans="9:9" x14ac:dyDescent="0.25">
      <c r="I1004"/>
    </row>
    <row r="1005" spans="9:9" x14ac:dyDescent="0.25">
      <c r="I1005"/>
    </row>
    <row r="1006" spans="9:9" x14ac:dyDescent="0.25">
      <c r="I1006"/>
    </row>
    <row r="1007" spans="9:9" x14ac:dyDescent="0.25">
      <c r="I1007"/>
    </row>
    <row r="1008" spans="9:9" x14ac:dyDescent="0.25">
      <c r="I1008"/>
    </row>
    <row r="1009" spans="9:9" x14ac:dyDescent="0.25">
      <c r="I1009"/>
    </row>
    <row r="1010" spans="9:9" x14ac:dyDescent="0.25">
      <c r="I1010"/>
    </row>
    <row r="1011" spans="9:9" x14ac:dyDescent="0.25">
      <c r="I1011"/>
    </row>
    <row r="1012" spans="9:9" x14ac:dyDescent="0.25">
      <c r="I1012"/>
    </row>
    <row r="1013" spans="9:9" x14ac:dyDescent="0.25">
      <c r="I1013"/>
    </row>
    <row r="1014" spans="9:9" x14ac:dyDescent="0.25">
      <c r="I1014"/>
    </row>
    <row r="1015" spans="9:9" x14ac:dyDescent="0.25">
      <c r="I1015"/>
    </row>
    <row r="1016" spans="9:9" x14ac:dyDescent="0.25">
      <c r="I1016"/>
    </row>
    <row r="1017" spans="9:9" x14ac:dyDescent="0.25">
      <c r="I1017"/>
    </row>
    <row r="1018" spans="9:9" x14ac:dyDescent="0.25">
      <c r="I1018"/>
    </row>
    <row r="1019" spans="9:9" x14ac:dyDescent="0.25">
      <c r="I1019"/>
    </row>
    <row r="1020" spans="9:9" x14ac:dyDescent="0.25">
      <c r="I1020"/>
    </row>
    <row r="1021" spans="9:9" x14ac:dyDescent="0.25">
      <c r="I1021"/>
    </row>
    <row r="1022" spans="9:9" x14ac:dyDescent="0.25">
      <c r="I1022"/>
    </row>
    <row r="1023" spans="9:9" x14ac:dyDescent="0.25">
      <c r="I1023"/>
    </row>
    <row r="1024" spans="9:9" x14ac:dyDescent="0.25">
      <c r="I1024"/>
    </row>
    <row r="1025" spans="9:9" x14ac:dyDescent="0.25">
      <c r="I1025"/>
    </row>
    <row r="1026" spans="9:9" x14ac:dyDescent="0.25">
      <c r="I1026"/>
    </row>
    <row r="1027" spans="9:9" x14ac:dyDescent="0.25">
      <c r="I1027"/>
    </row>
    <row r="1028" spans="9:9" x14ac:dyDescent="0.25">
      <c r="I1028"/>
    </row>
    <row r="1029" spans="9:9" x14ac:dyDescent="0.25">
      <c r="I1029"/>
    </row>
    <row r="1030" spans="9:9" x14ac:dyDescent="0.25">
      <c r="I1030"/>
    </row>
  </sheetData>
  <mergeCells count="15">
    <mergeCell ref="P104:S104"/>
    <mergeCell ref="F107:H107"/>
    <mergeCell ref="I107:M107"/>
    <mergeCell ref="AA54:AK54"/>
    <mergeCell ref="A1:Y1"/>
    <mergeCell ref="U6:V6"/>
    <mergeCell ref="S5:Y5"/>
    <mergeCell ref="G6:H6"/>
    <mergeCell ref="E5:K5"/>
    <mergeCell ref="N6:O6"/>
    <mergeCell ref="L5:R5"/>
    <mergeCell ref="A5:A7"/>
    <mergeCell ref="B5:B7"/>
    <mergeCell ref="C5:C7"/>
    <mergeCell ref="D5:D7"/>
  </mergeCells>
  <pageMargins left="0.2" right="0" top="0.2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1"/>
  <sheetViews>
    <sheetView tabSelected="1" workbookViewId="0">
      <selection activeCell="A2" sqref="A2:Y2"/>
    </sheetView>
  </sheetViews>
  <sheetFormatPr defaultRowHeight="15.75" x14ac:dyDescent="0.25"/>
  <cols>
    <col min="1" max="1" width="3.75" customWidth="1"/>
    <col min="2" max="2" width="34.125" customWidth="1"/>
    <col min="3" max="3" width="9.625" customWidth="1"/>
    <col min="5" max="5" width="5.25" customWidth="1"/>
    <col min="6" max="6" width="5.5" customWidth="1"/>
    <col min="7" max="7" width="4.875" customWidth="1"/>
    <col min="8" max="9" width="4.375" customWidth="1"/>
    <col min="10" max="10" width="3.625" customWidth="1"/>
    <col min="11" max="11" width="3.375" customWidth="1"/>
    <col min="12" max="12" width="3.625" customWidth="1"/>
    <col min="13" max="13" width="4.125" customWidth="1"/>
    <col min="14" max="14" width="4.875" customWidth="1"/>
    <col min="15" max="15" width="3.875" customWidth="1"/>
    <col min="16" max="19" width="3.625" customWidth="1"/>
    <col min="20" max="20" width="4.125" customWidth="1"/>
    <col min="21" max="21" width="3.375" customWidth="1"/>
    <col min="22" max="22" width="3.625" customWidth="1"/>
    <col min="23" max="23" width="3.375" customWidth="1"/>
    <col min="24" max="24" width="3.125" customWidth="1"/>
    <col min="25" max="25" width="3" customWidth="1"/>
  </cols>
  <sheetData>
    <row r="1" spans="1:25" ht="30" x14ac:dyDescent="0.4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25" ht="30" x14ac:dyDescent="0.4">
      <c r="A2" s="103" t="s">
        <v>319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30" x14ac:dyDescent="0.4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x14ac:dyDescent="0.25">
      <c r="B4" s="1"/>
      <c r="C4" s="14"/>
      <c r="E4" s="5"/>
      <c r="F4" s="5"/>
      <c r="G4" s="5"/>
      <c r="H4" s="5"/>
      <c r="R4" s="4"/>
    </row>
    <row r="5" spans="1:25" x14ac:dyDescent="0.25">
      <c r="A5" s="105" t="s">
        <v>101</v>
      </c>
      <c r="B5" s="108" t="s">
        <v>102</v>
      </c>
      <c r="C5" s="105" t="s">
        <v>103</v>
      </c>
      <c r="D5" s="105" t="s">
        <v>104</v>
      </c>
      <c r="E5" s="104" t="s">
        <v>24</v>
      </c>
      <c r="F5" s="104"/>
      <c r="G5" s="104"/>
      <c r="H5" s="104"/>
      <c r="I5" s="104"/>
      <c r="J5" s="104"/>
      <c r="K5" s="104"/>
      <c r="L5" s="104" t="s">
        <v>225</v>
      </c>
      <c r="M5" s="104"/>
      <c r="N5" s="104"/>
      <c r="O5" s="104"/>
      <c r="P5" s="104"/>
      <c r="Q5" s="104"/>
      <c r="R5" s="104"/>
      <c r="S5" s="104" t="s">
        <v>223</v>
      </c>
      <c r="T5" s="104"/>
      <c r="U5" s="104"/>
      <c r="V5" s="104"/>
      <c r="W5" s="104"/>
      <c r="X5" s="104"/>
      <c r="Y5" s="104"/>
    </row>
    <row r="6" spans="1:25" x14ac:dyDescent="0.25">
      <c r="A6" s="106"/>
      <c r="B6" s="109"/>
      <c r="C6" s="106"/>
      <c r="D6" s="106"/>
      <c r="E6" s="9" t="s">
        <v>28</v>
      </c>
      <c r="F6" s="9" t="s">
        <v>29</v>
      </c>
      <c r="G6" s="104" t="s">
        <v>30</v>
      </c>
      <c r="H6" s="104"/>
      <c r="I6" s="9" t="s">
        <v>25</v>
      </c>
      <c r="J6" s="9" t="s">
        <v>26</v>
      </c>
      <c r="K6" s="9" t="s">
        <v>27</v>
      </c>
      <c r="L6" s="9" t="s">
        <v>28</v>
      </c>
      <c r="M6" s="9" t="s">
        <v>29</v>
      </c>
      <c r="N6" s="104" t="s">
        <v>30</v>
      </c>
      <c r="O6" s="104"/>
      <c r="P6" s="9" t="s">
        <v>25</v>
      </c>
      <c r="Q6" s="9" t="s">
        <v>26</v>
      </c>
      <c r="R6" s="9" t="s">
        <v>27</v>
      </c>
      <c r="S6" s="9" t="s">
        <v>28</v>
      </c>
      <c r="T6" s="9" t="s">
        <v>29</v>
      </c>
      <c r="U6" s="104" t="s">
        <v>30</v>
      </c>
      <c r="V6" s="104"/>
      <c r="W6" s="9" t="s">
        <v>25</v>
      </c>
      <c r="X6" s="9" t="s">
        <v>26</v>
      </c>
      <c r="Y6" s="9" t="s">
        <v>27</v>
      </c>
    </row>
    <row r="7" spans="1:25" x14ac:dyDescent="0.25">
      <c r="A7" s="107"/>
      <c r="B7" s="110"/>
      <c r="C7" s="107"/>
      <c r="D7" s="107"/>
      <c r="E7" s="9"/>
      <c r="F7" s="9"/>
      <c r="G7" s="9" t="s">
        <v>31</v>
      </c>
      <c r="H7" s="9" t="s">
        <v>32</v>
      </c>
      <c r="I7" s="9"/>
      <c r="J7" s="9"/>
      <c r="K7" s="9"/>
      <c r="L7" s="9"/>
      <c r="M7" s="9"/>
      <c r="N7" s="9" t="s">
        <v>33</v>
      </c>
      <c r="O7" s="9" t="s">
        <v>32</v>
      </c>
      <c r="P7" s="9"/>
      <c r="Q7" s="9"/>
      <c r="R7" s="9"/>
      <c r="S7" s="9"/>
      <c r="T7" s="9"/>
      <c r="U7" s="9" t="s">
        <v>33</v>
      </c>
      <c r="V7" s="9" t="s">
        <v>32</v>
      </c>
      <c r="W7" s="9"/>
      <c r="X7" s="9"/>
      <c r="Y7" s="9"/>
    </row>
    <row r="8" spans="1:25" ht="31.5" customHeight="1" x14ac:dyDescent="0.25">
      <c r="A8" s="60">
        <v>1</v>
      </c>
      <c r="B8" s="78" t="s">
        <v>46</v>
      </c>
      <c r="C8" s="53" t="s">
        <v>47</v>
      </c>
      <c r="D8" s="53" t="s">
        <v>10</v>
      </c>
      <c r="E8" s="15">
        <f t="shared" ref="E8:K13" si="0">L8+S8</f>
        <v>1</v>
      </c>
      <c r="F8" s="15">
        <f t="shared" ref="F8:K16" si="1">M8+T8</f>
        <v>3</v>
      </c>
      <c r="G8" s="15">
        <f t="shared" si="1"/>
        <v>13</v>
      </c>
      <c r="H8" s="15">
        <f t="shared" si="1"/>
        <v>3</v>
      </c>
      <c r="I8" s="15">
        <f t="shared" si="1"/>
        <v>1</v>
      </c>
      <c r="J8" s="15">
        <f t="shared" si="1"/>
        <v>2</v>
      </c>
      <c r="K8" s="15">
        <f t="shared" si="1"/>
        <v>0</v>
      </c>
      <c r="L8" s="18">
        <v>1</v>
      </c>
      <c r="M8" s="18">
        <v>2</v>
      </c>
      <c r="N8" s="18">
        <v>9</v>
      </c>
      <c r="O8" s="18">
        <v>2</v>
      </c>
      <c r="P8" s="18">
        <v>1</v>
      </c>
      <c r="Q8" s="18">
        <v>2</v>
      </c>
      <c r="R8" s="18">
        <v>0</v>
      </c>
      <c r="S8" s="19">
        <v>0</v>
      </c>
      <c r="T8" s="19">
        <v>1</v>
      </c>
      <c r="U8" s="19">
        <v>4</v>
      </c>
      <c r="V8" s="19">
        <v>1</v>
      </c>
      <c r="W8" s="19">
        <v>0</v>
      </c>
      <c r="X8" s="19">
        <v>0</v>
      </c>
      <c r="Y8" s="19">
        <v>0</v>
      </c>
    </row>
    <row r="9" spans="1:25" ht="29.25" customHeight="1" x14ac:dyDescent="0.25">
      <c r="A9" s="53">
        <v>2</v>
      </c>
      <c r="B9" s="72" t="s">
        <v>73</v>
      </c>
      <c r="C9" s="55" t="s">
        <v>114</v>
      </c>
      <c r="D9" s="53" t="s">
        <v>74</v>
      </c>
      <c r="E9" s="15">
        <f t="shared" si="0"/>
        <v>0</v>
      </c>
      <c r="F9" s="15">
        <f t="shared" si="0"/>
        <v>3</v>
      </c>
      <c r="G9" s="15">
        <f t="shared" si="0"/>
        <v>15</v>
      </c>
      <c r="H9" s="15">
        <f t="shared" si="0"/>
        <v>9</v>
      </c>
      <c r="I9" s="15">
        <f t="shared" si="0"/>
        <v>5</v>
      </c>
      <c r="J9" s="15">
        <f t="shared" si="0"/>
        <v>6</v>
      </c>
      <c r="K9" s="15">
        <f t="shared" si="0"/>
        <v>3</v>
      </c>
      <c r="L9" s="16"/>
      <c r="M9" s="16">
        <v>3</v>
      </c>
      <c r="N9" s="16">
        <v>14</v>
      </c>
      <c r="O9" s="16">
        <v>9</v>
      </c>
      <c r="P9" s="50">
        <v>5</v>
      </c>
      <c r="Q9" s="50">
        <v>6</v>
      </c>
      <c r="R9" s="50">
        <v>3</v>
      </c>
      <c r="S9" s="17">
        <v>0</v>
      </c>
      <c r="T9" s="17">
        <v>0</v>
      </c>
      <c r="U9" s="17">
        <v>1</v>
      </c>
      <c r="V9" s="17">
        <v>0</v>
      </c>
      <c r="W9" s="17">
        <v>0</v>
      </c>
      <c r="X9" s="17">
        <v>0</v>
      </c>
      <c r="Y9" s="17">
        <v>0</v>
      </c>
    </row>
    <row r="10" spans="1:25" ht="28.5" customHeight="1" x14ac:dyDescent="0.25">
      <c r="A10" s="60">
        <v>3</v>
      </c>
      <c r="B10" s="72" t="s">
        <v>44</v>
      </c>
      <c r="C10" s="53" t="s">
        <v>45</v>
      </c>
      <c r="D10" s="53" t="s">
        <v>10</v>
      </c>
      <c r="E10" s="15">
        <f t="shared" si="0"/>
        <v>0</v>
      </c>
      <c r="F10" s="15">
        <f t="shared" si="1"/>
        <v>3</v>
      </c>
      <c r="G10" s="15">
        <f t="shared" si="1"/>
        <v>16</v>
      </c>
      <c r="H10" s="15">
        <f t="shared" si="1"/>
        <v>13</v>
      </c>
      <c r="I10" s="15">
        <f t="shared" si="1"/>
        <v>3</v>
      </c>
      <c r="J10" s="15">
        <f t="shared" si="1"/>
        <v>3</v>
      </c>
      <c r="K10" s="15">
        <f t="shared" si="1"/>
        <v>5</v>
      </c>
      <c r="L10" s="18"/>
      <c r="M10" s="18">
        <v>2</v>
      </c>
      <c r="N10" s="18">
        <v>12</v>
      </c>
      <c r="O10" s="18">
        <v>11</v>
      </c>
      <c r="P10" s="73">
        <v>2</v>
      </c>
      <c r="Q10" s="73">
        <v>3</v>
      </c>
      <c r="R10" s="73">
        <v>2</v>
      </c>
      <c r="S10" s="19">
        <v>0</v>
      </c>
      <c r="T10" s="19">
        <v>1</v>
      </c>
      <c r="U10" s="19">
        <v>4</v>
      </c>
      <c r="V10" s="19">
        <v>2</v>
      </c>
      <c r="W10" s="74">
        <v>1</v>
      </c>
      <c r="X10" s="74">
        <v>0</v>
      </c>
      <c r="Y10" s="74">
        <v>3</v>
      </c>
    </row>
    <row r="11" spans="1:25" ht="30.75" customHeight="1" x14ac:dyDescent="0.25">
      <c r="A11" s="53">
        <v>4</v>
      </c>
      <c r="B11" s="78" t="s">
        <v>51</v>
      </c>
      <c r="C11" s="53" t="s">
        <v>112</v>
      </c>
      <c r="D11" s="53" t="s">
        <v>52</v>
      </c>
      <c r="E11" s="15">
        <f t="shared" si="0"/>
        <v>0</v>
      </c>
      <c r="F11" s="15">
        <f t="shared" si="1"/>
        <v>1</v>
      </c>
      <c r="G11" s="15">
        <f t="shared" si="1"/>
        <v>0</v>
      </c>
      <c r="H11" s="15">
        <f t="shared" si="1"/>
        <v>5</v>
      </c>
      <c r="I11" s="15">
        <f t="shared" si="1"/>
        <v>0</v>
      </c>
      <c r="J11" s="15">
        <f t="shared" si="1"/>
        <v>0</v>
      </c>
      <c r="K11" s="15">
        <f t="shared" si="1"/>
        <v>1</v>
      </c>
      <c r="L11" s="18">
        <v>0</v>
      </c>
      <c r="M11" s="18">
        <v>1</v>
      </c>
      <c r="N11" s="18">
        <v>0</v>
      </c>
      <c r="O11" s="18">
        <v>5</v>
      </c>
      <c r="P11" s="18">
        <v>0</v>
      </c>
      <c r="Q11" s="18">
        <v>0</v>
      </c>
      <c r="R11" s="73">
        <v>1</v>
      </c>
      <c r="S11" s="41"/>
      <c r="T11" s="41"/>
      <c r="U11" s="41"/>
      <c r="V11" s="41"/>
      <c r="W11" s="41"/>
      <c r="X11" s="41"/>
      <c r="Y11" s="41"/>
    </row>
    <row r="12" spans="1:25" ht="27.75" customHeight="1" x14ac:dyDescent="0.25">
      <c r="A12" s="60">
        <v>5</v>
      </c>
      <c r="B12" s="72" t="s">
        <v>64</v>
      </c>
      <c r="C12" s="53" t="s">
        <v>65</v>
      </c>
      <c r="D12" s="53" t="s">
        <v>66</v>
      </c>
      <c r="E12" s="15">
        <f t="shared" si="0"/>
        <v>0</v>
      </c>
      <c r="F12" s="15">
        <f t="shared" si="1"/>
        <v>5</v>
      </c>
      <c r="G12" s="15">
        <f t="shared" si="1"/>
        <v>31</v>
      </c>
      <c r="H12" s="15">
        <f t="shared" si="1"/>
        <v>19</v>
      </c>
      <c r="I12" s="15">
        <f t="shared" si="1"/>
        <v>3</v>
      </c>
      <c r="J12" s="15">
        <f t="shared" si="1"/>
        <v>7</v>
      </c>
      <c r="K12" s="15">
        <f t="shared" si="1"/>
        <v>6</v>
      </c>
      <c r="L12" s="18"/>
      <c r="M12" s="18">
        <v>3</v>
      </c>
      <c r="N12" s="18">
        <v>14</v>
      </c>
      <c r="O12" s="18">
        <v>10</v>
      </c>
      <c r="P12" s="73">
        <v>3</v>
      </c>
      <c r="Q12" s="73">
        <v>2</v>
      </c>
      <c r="R12" s="73">
        <v>2</v>
      </c>
      <c r="S12" s="19"/>
      <c r="T12" s="19">
        <v>2</v>
      </c>
      <c r="U12" s="19">
        <v>17</v>
      </c>
      <c r="V12" s="19">
        <v>9</v>
      </c>
      <c r="W12" s="19">
        <v>0</v>
      </c>
      <c r="X12" s="19">
        <v>5</v>
      </c>
      <c r="Y12" s="19">
        <v>4</v>
      </c>
    </row>
    <row r="13" spans="1:25" ht="29.25" customHeight="1" x14ac:dyDescent="0.25">
      <c r="A13" s="53">
        <v>6</v>
      </c>
      <c r="B13" s="72" t="s">
        <v>85</v>
      </c>
      <c r="C13" s="53" t="s">
        <v>84</v>
      </c>
      <c r="D13" s="53" t="s">
        <v>74</v>
      </c>
      <c r="E13" s="15">
        <f t="shared" si="0"/>
        <v>0</v>
      </c>
      <c r="F13" s="15">
        <f t="shared" si="1"/>
        <v>1</v>
      </c>
      <c r="G13" s="15">
        <f t="shared" si="1"/>
        <v>1</v>
      </c>
      <c r="H13" s="15">
        <f t="shared" si="1"/>
        <v>1</v>
      </c>
      <c r="I13" s="15">
        <f t="shared" si="1"/>
        <v>0</v>
      </c>
      <c r="J13" s="15">
        <f t="shared" si="1"/>
        <v>0</v>
      </c>
      <c r="K13" s="15">
        <f t="shared" si="1"/>
        <v>0</v>
      </c>
      <c r="L13" s="18"/>
      <c r="M13" s="18">
        <v>1</v>
      </c>
      <c r="N13" s="18">
        <v>1</v>
      </c>
      <c r="O13" s="18">
        <v>1</v>
      </c>
      <c r="P13" s="73">
        <v>0</v>
      </c>
      <c r="Q13" s="73">
        <v>0</v>
      </c>
      <c r="R13" s="73">
        <v>0</v>
      </c>
      <c r="S13" s="41"/>
      <c r="T13" s="41"/>
      <c r="U13" s="41"/>
      <c r="V13" s="41"/>
      <c r="W13" s="41"/>
      <c r="X13" s="41"/>
      <c r="Y13" s="41"/>
    </row>
    <row r="14" spans="1:25" ht="24.75" customHeight="1" x14ac:dyDescent="0.25">
      <c r="A14" s="60">
        <v>7</v>
      </c>
      <c r="B14" s="78" t="s">
        <v>172</v>
      </c>
      <c r="C14" s="53" t="s">
        <v>97</v>
      </c>
      <c r="D14" s="64" t="s">
        <v>90</v>
      </c>
      <c r="E14" s="15">
        <f t="shared" ref="E14:K16" si="2">L14+S14</f>
        <v>1</v>
      </c>
      <c r="F14" s="15">
        <f t="shared" si="1"/>
        <v>3</v>
      </c>
      <c r="G14" s="15">
        <f t="shared" si="1"/>
        <v>15</v>
      </c>
      <c r="H14" s="15">
        <f t="shared" si="1"/>
        <v>8</v>
      </c>
      <c r="I14" s="15">
        <f t="shared" si="1"/>
        <v>0</v>
      </c>
      <c r="J14" s="15">
        <f t="shared" si="1"/>
        <v>0</v>
      </c>
      <c r="K14" s="15">
        <f t="shared" si="1"/>
        <v>0</v>
      </c>
      <c r="L14" s="18">
        <v>1</v>
      </c>
      <c r="M14" s="18">
        <v>3</v>
      </c>
      <c r="N14" s="18">
        <v>15</v>
      </c>
      <c r="O14" s="18">
        <v>8</v>
      </c>
      <c r="P14" s="18"/>
      <c r="Q14" s="18"/>
      <c r="R14" s="18"/>
      <c r="S14" s="41"/>
      <c r="T14" s="41"/>
      <c r="U14" s="41"/>
      <c r="V14" s="41"/>
      <c r="W14" s="41"/>
      <c r="X14" s="41"/>
      <c r="Y14" s="41"/>
    </row>
    <row r="15" spans="1:25" ht="32.25" customHeight="1" x14ac:dyDescent="0.25">
      <c r="A15" s="53">
        <v>8</v>
      </c>
      <c r="B15" s="78" t="s">
        <v>215</v>
      </c>
      <c r="C15" s="53" t="s">
        <v>209</v>
      </c>
      <c r="D15" s="53" t="s">
        <v>175</v>
      </c>
      <c r="E15" s="30">
        <f t="shared" si="2"/>
        <v>0</v>
      </c>
      <c r="F15" s="30">
        <f t="shared" si="2"/>
        <v>2</v>
      </c>
      <c r="G15" s="30">
        <f t="shared" si="2"/>
        <v>6</v>
      </c>
      <c r="H15" s="30">
        <f t="shared" si="2"/>
        <v>5</v>
      </c>
      <c r="I15" s="30">
        <f t="shared" si="2"/>
        <v>2</v>
      </c>
      <c r="J15" s="30">
        <f t="shared" si="2"/>
        <v>1</v>
      </c>
      <c r="K15" s="30">
        <f t="shared" si="2"/>
        <v>1</v>
      </c>
      <c r="L15" s="33"/>
      <c r="M15" s="33">
        <v>2</v>
      </c>
      <c r="N15" s="33">
        <v>6</v>
      </c>
      <c r="O15" s="33">
        <v>5</v>
      </c>
      <c r="P15" s="50">
        <v>2</v>
      </c>
      <c r="Q15" s="50">
        <v>1</v>
      </c>
      <c r="R15" s="50">
        <v>1</v>
      </c>
      <c r="S15" s="46"/>
      <c r="T15" s="46"/>
      <c r="U15" s="46"/>
      <c r="V15" s="46"/>
      <c r="W15" s="46"/>
      <c r="X15" s="46"/>
      <c r="Y15" s="46"/>
    </row>
    <row r="16" spans="1:25" ht="31.5" customHeight="1" x14ac:dyDescent="0.25">
      <c r="A16" s="60">
        <v>9</v>
      </c>
      <c r="B16" s="78" t="s">
        <v>218</v>
      </c>
      <c r="C16" s="68" t="s">
        <v>203</v>
      </c>
      <c r="D16" s="53" t="s">
        <v>144</v>
      </c>
      <c r="E16" s="30">
        <f t="shared" si="2"/>
        <v>0</v>
      </c>
      <c r="F16" s="30">
        <f t="shared" si="2"/>
        <v>1</v>
      </c>
      <c r="G16" s="30">
        <f t="shared" si="2"/>
        <v>5</v>
      </c>
      <c r="H16" s="30">
        <f t="shared" si="1"/>
        <v>3</v>
      </c>
      <c r="I16" s="30">
        <f t="shared" si="1"/>
        <v>3</v>
      </c>
      <c r="J16" s="30">
        <f t="shared" si="2"/>
        <v>2</v>
      </c>
      <c r="K16" s="30">
        <f t="shared" si="2"/>
        <v>7</v>
      </c>
      <c r="L16" s="33">
        <v>0</v>
      </c>
      <c r="M16" s="33">
        <v>1</v>
      </c>
      <c r="N16" s="33">
        <v>5</v>
      </c>
      <c r="O16" s="33">
        <v>3</v>
      </c>
      <c r="P16" s="50">
        <v>3</v>
      </c>
      <c r="Q16" s="50">
        <v>2</v>
      </c>
      <c r="R16" s="50">
        <v>7</v>
      </c>
      <c r="S16" s="46"/>
      <c r="T16" s="46"/>
      <c r="U16" s="46"/>
      <c r="V16" s="46"/>
      <c r="W16" s="46"/>
      <c r="X16" s="46"/>
      <c r="Y16" s="46"/>
    </row>
    <row r="17" spans="1:25" ht="29.25" customHeight="1" x14ac:dyDescent="0.25">
      <c r="A17" s="53">
        <v>10</v>
      </c>
      <c r="B17" s="79" t="s">
        <v>249</v>
      </c>
      <c r="C17" s="29" t="s">
        <v>243</v>
      </c>
      <c r="D17" s="8" t="s">
        <v>10</v>
      </c>
      <c r="E17" s="30">
        <f t="shared" ref="E17:K18" si="3">L17+S17</f>
        <v>1</v>
      </c>
      <c r="F17" s="30">
        <f t="shared" si="3"/>
        <v>2</v>
      </c>
      <c r="G17" s="30">
        <f t="shared" si="3"/>
        <v>8</v>
      </c>
      <c r="H17" s="30">
        <f t="shared" si="3"/>
        <v>2</v>
      </c>
      <c r="I17" s="30">
        <f t="shared" si="3"/>
        <v>6</v>
      </c>
      <c r="J17" s="30">
        <f t="shared" si="3"/>
        <v>1</v>
      </c>
      <c r="K17" s="30">
        <f t="shared" si="3"/>
        <v>3</v>
      </c>
      <c r="L17" s="18">
        <v>1</v>
      </c>
      <c r="M17" s="18">
        <v>2</v>
      </c>
      <c r="N17" s="18">
        <v>8</v>
      </c>
      <c r="O17" s="18">
        <v>2</v>
      </c>
      <c r="P17" s="73">
        <v>6</v>
      </c>
      <c r="Q17" s="73">
        <v>1</v>
      </c>
      <c r="R17" s="73">
        <v>3</v>
      </c>
      <c r="S17" s="19"/>
      <c r="T17" s="19"/>
      <c r="U17" s="19"/>
      <c r="V17" s="19"/>
      <c r="W17" s="19"/>
      <c r="X17" s="19"/>
      <c r="Y17" s="19"/>
    </row>
    <row r="18" spans="1:25" ht="29.25" customHeight="1" x14ac:dyDescent="0.25">
      <c r="A18" s="60">
        <v>11</v>
      </c>
      <c r="B18" s="87" t="s">
        <v>274</v>
      </c>
      <c r="C18" s="29" t="s">
        <v>275</v>
      </c>
      <c r="D18" s="8" t="s">
        <v>276</v>
      </c>
      <c r="E18" s="30">
        <f t="shared" si="3"/>
        <v>2</v>
      </c>
      <c r="F18" s="30">
        <f t="shared" si="3"/>
        <v>4</v>
      </c>
      <c r="G18" s="30">
        <f t="shared" si="3"/>
        <v>26</v>
      </c>
      <c r="H18" s="30">
        <f t="shared" si="3"/>
        <v>12</v>
      </c>
      <c r="I18" s="30">
        <f t="shared" si="3"/>
        <v>3</v>
      </c>
      <c r="J18" s="30">
        <f t="shared" si="3"/>
        <v>6</v>
      </c>
      <c r="K18" s="30">
        <f t="shared" si="3"/>
        <v>4</v>
      </c>
      <c r="L18" s="18">
        <v>2</v>
      </c>
      <c r="M18" s="18">
        <v>4</v>
      </c>
      <c r="N18" s="18">
        <v>26</v>
      </c>
      <c r="O18" s="18">
        <v>12</v>
      </c>
      <c r="P18" s="18">
        <v>3</v>
      </c>
      <c r="Q18" s="18">
        <v>6</v>
      </c>
      <c r="R18" s="18">
        <v>4</v>
      </c>
      <c r="S18" s="19"/>
      <c r="T18" s="19"/>
      <c r="U18" s="19"/>
      <c r="V18" s="19"/>
      <c r="W18" s="19"/>
      <c r="X18" s="19"/>
      <c r="Y18" s="19"/>
    </row>
    <row r="19" spans="1:25" ht="39" customHeight="1" x14ac:dyDescent="0.45">
      <c r="A19" s="12"/>
      <c r="B19" s="6" t="s">
        <v>50</v>
      </c>
      <c r="C19" s="13"/>
      <c r="D19" s="11"/>
      <c r="E19" s="89">
        <f t="shared" ref="E19:Y19" si="4">SUM(E8:E18)</f>
        <v>5</v>
      </c>
      <c r="F19" s="89">
        <f t="shared" si="4"/>
        <v>28</v>
      </c>
      <c r="G19" s="89">
        <f t="shared" si="4"/>
        <v>136</v>
      </c>
      <c r="H19" s="89">
        <f t="shared" si="4"/>
        <v>80</v>
      </c>
      <c r="I19" s="89">
        <f t="shared" si="4"/>
        <v>26</v>
      </c>
      <c r="J19" s="89">
        <f t="shared" si="4"/>
        <v>28</v>
      </c>
      <c r="K19" s="89">
        <f t="shared" si="4"/>
        <v>30</v>
      </c>
      <c r="L19" s="39">
        <f t="shared" si="4"/>
        <v>5</v>
      </c>
      <c r="M19" s="39">
        <f t="shared" si="4"/>
        <v>24</v>
      </c>
      <c r="N19" s="39">
        <f t="shared" si="4"/>
        <v>110</v>
      </c>
      <c r="O19" s="39">
        <f t="shared" si="4"/>
        <v>68</v>
      </c>
      <c r="P19" s="39">
        <f t="shared" si="4"/>
        <v>25</v>
      </c>
      <c r="Q19" s="39">
        <f t="shared" si="4"/>
        <v>23</v>
      </c>
      <c r="R19" s="39">
        <f t="shared" si="4"/>
        <v>23</v>
      </c>
      <c r="S19" s="40">
        <f t="shared" si="4"/>
        <v>0</v>
      </c>
      <c r="T19" s="40">
        <f t="shared" si="4"/>
        <v>4</v>
      </c>
      <c r="U19" s="40">
        <f t="shared" si="4"/>
        <v>26</v>
      </c>
      <c r="V19" s="40">
        <f t="shared" si="4"/>
        <v>12</v>
      </c>
      <c r="W19" s="40">
        <f t="shared" si="4"/>
        <v>1</v>
      </c>
      <c r="X19" s="40">
        <f t="shared" si="4"/>
        <v>5</v>
      </c>
      <c r="Y19" s="40">
        <f t="shared" si="4"/>
        <v>7</v>
      </c>
    </row>
    <row r="21" spans="1:25" x14ac:dyDescent="0.25">
      <c r="I21" s="97">
        <f>SUM(I19:K19)</f>
        <v>84</v>
      </c>
    </row>
  </sheetData>
  <mergeCells count="13">
    <mergeCell ref="U6:V6"/>
    <mergeCell ref="A2:Y2"/>
    <mergeCell ref="A3:Y3"/>
    <mergeCell ref="A1:Y1"/>
    <mergeCell ref="A5:A7"/>
    <mergeCell ref="B5:B7"/>
    <mergeCell ref="C5:C7"/>
    <mergeCell ref="D5:D7"/>
    <mergeCell ref="E5:K5"/>
    <mergeCell ref="L5:R5"/>
    <mergeCell ref="S5:Y5"/>
    <mergeCell ref="G6:H6"/>
    <mergeCell ref="N6:O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workbookViewId="0">
      <selection activeCell="D35" sqref="D35"/>
    </sheetView>
  </sheetViews>
  <sheetFormatPr defaultRowHeight="15.75" x14ac:dyDescent="0.25"/>
  <cols>
    <col min="1" max="1" width="4.75" customWidth="1"/>
    <col min="2" max="2" width="52.625" customWidth="1"/>
    <col min="3" max="3" width="13.75" customWidth="1"/>
    <col min="4" max="4" width="10.75" customWidth="1"/>
    <col min="5" max="5" width="6.625" customWidth="1"/>
    <col min="6" max="6" width="6.125" customWidth="1"/>
    <col min="7" max="7" width="4.875" customWidth="1"/>
  </cols>
  <sheetData>
    <row r="1" spans="1:8" ht="27" customHeight="1" x14ac:dyDescent="0.3">
      <c r="A1" s="111" t="s">
        <v>107</v>
      </c>
      <c r="B1" s="112"/>
      <c r="C1" s="112"/>
      <c r="D1" s="112"/>
      <c r="E1" s="112"/>
      <c r="F1" s="112"/>
      <c r="G1" s="112"/>
      <c r="H1" s="112"/>
    </row>
    <row r="2" spans="1:8" x14ac:dyDescent="0.25">
      <c r="A2" s="9" t="s">
        <v>101</v>
      </c>
      <c r="B2" s="9" t="s">
        <v>122</v>
      </c>
      <c r="C2" s="9" t="s">
        <v>103</v>
      </c>
      <c r="D2" s="9" t="s">
        <v>104</v>
      </c>
      <c r="E2" s="9" t="s">
        <v>29</v>
      </c>
      <c r="F2" s="9" t="s">
        <v>30</v>
      </c>
      <c r="G2" s="9" t="s">
        <v>32</v>
      </c>
    </row>
    <row r="3" spans="1:8" x14ac:dyDescent="0.25">
      <c r="A3" s="9">
        <v>1</v>
      </c>
      <c r="B3" s="23" t="s">
        <v>137</v>
      </c>
      <c r="C3" s="13" t="s">
        <v>138</v>
      </c>
      <c r="D3" s="13" t="s">
        <v>74</v>
      </c>
      <c r="E3" s="13">
        <v>4</v>
      </c>
      <c r="F3" s="13">
        <v>15</v>
      </c>
      <c r="G3" s="13">
        <v>15</v>
      </c>
    </row>
    <row r="4" spans="1:8" x14ac:dyDescent="0.25">
      <c r="A4" s="9">
        <v>2</v>
      </c>
      <c r="B4" s="23" t="s">
        <v>130</v>
      </c>
      <c r="C4" s="13" t="s">
        <v>131</v>
      </c>
      <c r="D4" s="13" t="s">
        <v>132</v>
      </c>
      <c r="E4" s="13" t="s">
        <v>133</v>
      </c>
      <c r="F4" s="13">
        <v>2</v>
      </c>
      <c r="G4" s="13"/>
    </row>
    <row r="5" spans="1:8" ht="78.75" x14ac:dyDescent="0.25">
      <c r="A5" s="9">
        <v>3</v>
      </c>
      <c r="B5" s="21" t="s">
        <v>136</v>
      </c>
      <c r="C5" s="13" t="s">
        <v>134</v>
      </c>
      <c r="D5" s="13" t="s">
        <v>135</v>
      </c>
      <c r="E5" s="13">
        <v>3</v>
      </c>
      <c r="F5" s="13">
        <v>0</v>
      </c>
      <c r="G5" s="13">
        <v>0</v>
      </c>
    </row>
    <row r="6" spans="1:8" ht="31.5" x14ac:dyDescent="0.25">
      <c r="A6" s="9">
        <v>4</v>
      </c>
      <c r="B6" s="21" t="s">
        <v>166</v>
      </c>
      <c r="C6" s="13" t="s">
        <v>165</v>
      </c>
      <c r="D6" s="13" t="s">
        <v>8</v>
      </c>
      <c r="E6" s="13">
        <v>5</v>
      </c>
      <c r="F6" s="13">
        <v>20</v>
      </c>
      <c r="G6" s="13">
        <v>15</v>
      </c>
    </row>
    <row r="7" spans="1:8" ht="31.5" x14ac:dyDescent="0.25">
      <c r="A7" s="9">
        <v>5</v>
      </c>
      <c r="B7" s="2" t="s">
        <v>167</v>
      </c>
      <c r="C7" s="13" t="s">
        <v>168</v>
      </c>
      <c r="D7" s="13" t="s">
        <v>37</v>
      </c>
      <c r="E7" s="13">
        <v>3</v>
      </c>
      <c r="F7" s="13">
        <v>17</v>
      </c>
      <c r="G7" s="13">
        <v>8</v>
      </c>
    </row>
    <row r="8" spans="1:8" ht="31.5" x14ac:dyDescent="0.25">
      <c r="A8" s="9">
        <v>6</v>
      </c>
      <c r="B8" s="22" t="s">
        <v>125</v>
      </c>
      <c r="C8" s="13" t="s">
        <v>123</v>
      </c>
      <c r="D8" s="13" t="s">
        <v>37</v>
      </c>
      <c r="E8" s="13">
        <v>1</v>
      </c>
      <c r="F8" s="13">
        <v>0</v>
      </c>
      <c r="G8" s="13">
        <v>0</v>
      </c>
    </row>
    <row r="9" spans="1:8" ht="78.75" x14ac:dyDescent="0.25">
      <c r="A9" s="9">
        <v>7</v>
      </c>
      <c r="B9" s="22" t="s">
        <v>156</v>
      </c>
      <c r="C9" s="13" t="s">
        <v>124</v>
      </c>
      <c r="D9" s="13" t="s">
        <v>37</v>
      </c>
      <c r="E9" s="13">
        <v>3</v>
      </c>
      <c r="F9" s="13">
        <v>0</v>
      </c>
      <c r="G9" s="13">
        <v>0</v>
      </c>
    </row>
    <row r="10" spans="1:8" ht="47.25" x14ac:dyDescent="0.25">
      <c r="A10" s="9">
        <v>8</v>
      </c>
      <c r="B10" s="21" t="s">
        <v>126</v>
      </c>
      <c r="C10" s="8" t="s">
        <v>120</v>
      </c>
      <c r="D10" s="8" t="s">
        <v>121</v>
      </c>
      <c r="E10" s="8">
        <v>1</v>
      </c>
      <c r="F10" s="8">
        <v>0</v>
      </c>
      <c r="G10" s="8">
        <v>0</v>
      </c>
    </row>
    <row r="11" spans="1:8" ht="31.5" x14ac:dyDescent="0.25">
      <c r="A11" s="9">
        <v>9</v>
      </c>
      <c r="B11" s="21" t="s">
        <v>128</v>
      </c>
      <c r="C11" s="8" t="s">
        <v>109</v>
      </c>
      <c r="D11" s="8" t="s">
        <v>37</v>
      </c>
      <c r="E11" s="8">
        <v>3</v>
      </c>
      <c r="F11" s="8">
        <v>15</v>
      </c>
      <c r="G11" s="8">
        <v>7</v>
      </c>
    </row>
    <row r="12" spans="1:8" ht="63" x14ac:dyDescent="0.25">
      <c r="A12" s="9">
        <v>10</v>
      </c>
      <c r="B12" s="21" t="s">
        <v>129</v>
      </c>
      <c r="C12" s="8" t="s">
        <v>119</v>
      </c>
      <c r="D12" s="8" t="s">
        <v>37</v>
      </c>
      <c r="E12" s="8">
        <v>2</v>
      </c>
      <c r="F12" s="8">
        <v>0</v>
      </c>
      <c r="G12" s="8">
        <v>0</v>
      </c>
    </row>
    <row r="13" spans="1:8" ht="47.25" x14ac:dyDescent="0.25">
      <c r="A13" s="9">
        <v>11</v>
      </c>
      <c r="B13" s="21" t="s">
        <v>127</v>
      </c>
      <c r="C13" s="8" t="s">
        <v>117</v>
      </c>
      <c r="D13" s="8" t="s">
        <v>118</v>
      </c>
      <c r="E13" s="8">
        <v>1</v>
      </c>
      <c r="F13" s="8">
        <v>0</v>
      </c>
      <c r="G13" s="8">
        <v>0</v>
      </c>
    </row>
    <row r="14" spans="1:8" x14ac:dyDescent="0.25">
      <c r="A14" s="9">
        <v>12</v>
      </c>
      <c r="B14" s="2" t="s">
        <v>53</v>
      </c>
      <c r="C14" s="13" t="s">
        <v>163</v>
      </c>
      <c r="D14" s="7" t="s">
        <v>15</v>
      </c>
      <c r="E14" s="8">
        <v>1</v>
      </c>
      <c r="F14" s="8">
        <v>4</v>
      </c>
      <c r="G14" s="8">
        <v>0</v>
      </c>
    </row>
    <row r="15" spans="1:8" ht="63" x14ac:dyDescent="0.25">
      <c r="A15" s="9">
        <v>13</v>
      </c>
      <c r="B15" s="21" t="s">
        <v>139</v>
      </c>
      <c r="C15" s="8" t="s">
        <v>106</v>
      </c>
      <c r="D15" s="10" t="s">
        <v>108</v>
      </c>
      <c r="E15" s="8">
        <v>3</v>
      </c>
      <c r="F15" s="8">
        <v>0</v>
      </c>
      <c r="G15" s="8">
        <v>0</v>
      </c>
    </row>
    <row r="16" spans="1:8" ht="31.5" x14ac:dyDescent="0.25">
      <c r="A16" s="9">
        <v>14</v>
      </c>
      <c r="B16" s="21" t="s">
        <v>146</v>
      </c>
      <c r="C16" s="8" t="s">
        <v>152</v>
      </c>
      <c r="D16" s="8" t="s">
        <v>147</v>
      </c>
      <c r="E16" s="8">
        <v>5</v>
      </c>
      <c r="F16" s="8">
        <v>13</v>
      </c>
      <c r="G16" s="8">
        <v>9</v>
      </c>
    </row>
    <row r="17" spans="1:7" x14ac:dyDescent="0.25">
      <c r="A17" s="9">
        <v>15</v>
      </c>
      <c r="B17" s="25" t="s">
        <v>153</v>
      </c>
      <c r="C17" s="8" t="s">
        <v>154</v>
      </c>
      <c r="D17" s="8" t="s">
        <v>90</v>
      </c>
      <c r="E17" s="8">
        <v>1</v>
      </c>
      <c r="F17" s="8">
        <v>12</v>
      </c>
      <c r="G17" s="8">
        <v>12</v>
      </c>
    </row>
    <row r="18" spans="1:7" x14ac:dyDescent="0.25">
      <c r="A18" s="9"/>
      <c r="B18" s="25" t="s">
        <v>240</v>
      </c>
      <c r="C18" s="8" t="s">
        <v>241</v>
      </c>
      <c r="D18" s="8" t="s">
        <v>242</v>
      </c>
      <c r="E18" s="8">
        <v>0</v>
      </c>
      <c r="F18" s="8">
        <v>5</v>
      </c>
      <c r="G18" s="8">
        <v>3</v>
      </c>
    </row>
    <row r="19" spans="1:7" x14ac:dyDescent="0.25">
      <c r="A19" s="9"/>
      <c r="B19" s="25" t="s">
        <v>237</v>
      </c>
      <c r="C19" s="8" t="s">
        <v>238</v>
      </c>
      <c r="D19" s="8" t="s">
        <v>230</v>
      </c>
      <c r="E19" s="8">
        <v>5</v>
      </c>
      <c r="F19" s="8">
        <v>14</v>
      </c>
      <c r="G19" s="8">
        <v>9</v>
      </c>
    </row>
    <row r="20" spans="1:7" x14ac:dyDescent="0.25">
      <c r="A20" s="9">
        <v>16</v>
      </c>
      <c r="B20" s="23" t="s">
        <v>239</v>
      </c>
      <c r="C20" s="8" t="s">
        <v>231</v>
      </c>
      <c r="D20" s="8" t="s">
        <v>230</v>
      </c>
      <c r="E20" s="8">
        <v>1</v>
      </c>
      <c r="F20" s="8">
        <v>12</v>
      </c>
      <c r="G20" s="8">
        <v>12</v>
      </c>
    </row>
    <row r="21" spans="1:7" x14ac:dyDescent="0.25">
      <c r="A21" s="9"/>
      <c r="B21" s="23" t="s">
        <v>235</v>
      </c>
      <c r="C21" s="8" t="s">
        <v>236</v>
      </c>
      <c r="D21" s="8" t="s">
        <v>37</v>
      </c>
      <c r="E21" s="8">
        <v>1</v>
      </c>
      <c r="F21" s="8">
        <v>2</v>
      </c>
      <c r="G21" s="8">
        <v>0</v>
      </c>
    </row>
    <row r="22" spans="1:7" ht="31.5" x14ac:dyDescent="0.25">
      <c r="A22" s="9">
        <v>17</v>
      </c>
      <c r="B22" s="21" t="s">
        <v>232</v>
      </c>
      <c r="C22" s="70">
        <v>44800</v>
      </c>
      <c r="D22" s="8" t="s">
        <v>188</v>
      </c>
      <c r="E22" s="8">
        <v>1</v>
      </c>
      <c r="F22" s="8">
        <v>6</v>
      </c>
      <c r="G22" s="8">
        <v>6</v>
      </c>
    </row>
    <row r="23" spans="1:7" x14ac:dyDescent="0.25">
      <c r="A23" s="9">
        <v>18</v>
      </c>
      <c r="B23" s="25" t="s">
        <v>233</v>
      </c>
      <c r="C23" s="8" t="s">
        <v>234</v>
      </c>
      <c r="D23" s="8" t="s">
        <v>208</v>
      </c>
      <c r="E23" s="8">
        <v>4</v>
      </c>
      <c r="F23" s="8">
        <v>18</v>
      </c>
      <c r="G23" s="8">
        <v>8</v>
      </c>
    </row>
    <row r="24" spans="1:7" x14ac:dyDescent="0.25">
      <c r="A24" s="9">
        <v>19</v>
      </c>
      <c r="B24" s="25" t="s">
        <v>251</v>
      </c>
      <c r="C24" s="8" t="s">
        <v>252</v>
      </c>
      <c r="D24" s="8" t="s">
        <v>74</v>
      </c>
      <c r="E24" s="8">
        <v>3</v>
      </c>
      <c r="F24" s="8">
        <v>0</v>
      </c>
      <c r="G24" s="8">
        <v>0</v>
      </c>
    </row>
    <row r="25" spans="1:7" x14ac:dyDescent="0.25">
      <c r="A25" s="9">
        <v>20</v>
      </c>
      <c r="B25" s="82" t="s">
        <v>261</v>
      </c>
      <c r="C25" s="23" t="s">
        <v>262</v>
      </c>
      <c r="D25" s="8" t="s">
        <v>90</v>
      </c>
      <c r="E25" s="8">
        <v>2</v>
      </c>
      <c r="F25" s="8">
        <v>0</v>
      </c>
      <c r="G25" s="8">
        <v>0</v>
      </c>
    </row>
    <row r="26" spans="1:7" ht="38.25" x14ac:dyDescent="0.25">
      <c r="A26" s="9">
        <v>21</v>
      </c>
      <c r="B26" s="90" t="s">
        <v>283</v>
      </c>
      <c r="C26" s="80"/>
      <c r="D26" s="8"/>
      <c r="E26" s="8"/>
      <c r="F26" s="8"/>
      <c r="G26" s="8"/>
    </row>
    <row r="27" spans="1:7" x14ac:dyDescent="0.25">
      <c r="A27" s="9">
        <v>22</v>
      </c>
      <c r="B27" s="81"/>
      <c r="C27" s="80"/>
      <c r="D27" s="8"/>
      <c r="E27" s="8"/>
      <c r="F27" s="8"/>
      <c r="G27" s="8"/>
    </row>
    <row r="28" spans="1:7" x14ac:dyDescent="0.25">
      <c r="A28" s="9">
        <v>23</v>
      </c>
      <c r="B28" s="8"/>
      <c r="C28" s="8"/>
      <c r="D28" s="8"/>
      <c r="E28" s="8"/>
      <c r="F28" s="8"/>
      <c r="G28" s="8"/>
    </row>
    <row r="29" spans="1:7" x14ac:dyDescent="0.25">
      <c r="A29" s="113" t="s">
        <v>155</v>
      </c>
      <c r="B29" s="114"/>
      <c r="C29" s="114"/>
      <c r="D29" s="115"/>
      <c r="E29" s="26">
        <f>SUM(E3:E28)</f>
        <v>53</v>
      </c>
      <c r="F29" s="26">
        <f>SUM(F3:F28)</f>
        <v>155</v>
      </c>
      <c r="G29" s="26">
        <f>SUM(G3:G28)</f>
        <v>104</v>
      </c>
    </row>
    <row r="30" spans="1:7" x14ac:dyDescent="0.25">
      <c r="E30" s="85">
        <v>45</v>
      </c>
      <c r="F30" s="91">
        <v>163</v>
      </c>
      <c r="G30" s="91">
        <v>84</v>
      </c>
    </row>
    <row r="31" spans="1:7" x14ac:dyDescent="0.25">
      <c r="E31" s="92">
        <f>SUM(E29,E30)</f>
        <v>98</v>
      </c>
      <c r="F31" s="91">
        <f>SUM(F29,F30)</f>
        <v>318</v>
      </c>
      <c r="G31" s="91">
        <f>SUM(G29,G30)</f>
        <v>188</v>
      </c>
    </row>
  </sheetData>
  <mergeCells count="2">
    <mergeCell ref="A1:H1"/>
    <mergeCell ref="A29:D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thi đấu</vt:lpstr>
      <vt:lpstr>Giải QC</vt:lpstr>
      <vt:lpstr>tập huấn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2022-04-22T03:12:50Z</cp:lastPrinted>
  <dcterms:created xsi:type="dcterms:W3CDTF">2022-03-10T00:36:39Z</dcterms:created>
  <dcterms:modified xsi:type="dcterms:W3CDTF">2022-12-28T10:32:55Z</dcterms:modified>
</cp:coreProperties>
</file>